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0"/>
  </bookViews>
  <sheets>
    <sheet name="2024" sheetId="1" r:id="rId1"/>
    <sheet name="Sheet1" sheetId="2" r:id="rId2"/>
    <sheet name="Sheet2" sheetId="3" r:id="rId3"/>
    <sheet name="Sheet3" sheetId="4" r:id="rId4"/>
  </sheets>
  <definedNames>
    <definedName name="_xlnm.Print_Area" localSheetId="0">'2024'!$A$1:$H$83</definedName>
    <definedName name="_xlnm.Print_Area" localSheetId="1">'Sheet1'!$A$1:$H$85</definedName>
    <definedName name="_xlnm.Print_Titles" localSheetId="0">'2024'!$A:$D</definedName>
    <definedName name="_xlnm.Print_Titles" localSheetId="1">'Sheet1'!$A:$D</definedName>
  </definedNames>
  <calcPr fullCalcOnLoad="1"/>
</workbook>
</file>

<file path=xl/sharedStrings.xml><?xml version="1.0" encoding="utf-8"?>
<sst xmlns="http://schemas.openxmlformats.org/spreadsheetml/2006/main" count="372" uniqueCount="135">
  <si>
    <t>ITEM</t>
  </si>
  <si>
    <t>DESCRIPTION</t>
  </si>
  <si>
    <t>NO.</t>
  </si>
  <si>
    <t>UNIT</t>
  </si>
  <si>
    <t>FOR ITEM</t>
  </si>
  <si>
    <t>TOTAL</t>
  </si>
  <si>
    <t>PRICE</t>
  </si>
  <si>
    <t>Engineering Management, Inc.</t>
  </si>
  <si>
    <t>I hereby certify this to be a true and accurate tabulation</t>
  </si>
  <si>
    <t>Est. No.</t>
  </si>
  <si>
    <t>of Units</t>
  </si>
  <si>
    <t>CY</t>
  </si>
  <si>
    <t>LF</t>
  </si>
  <si>
    <t>EA</t>
  </si>
  <si>
    <t>02270.01</t>
  </si>
  <si>
    <t>LS</t>
  </si>
  <si>
    <t>02300.01</t>
  </si>
  <si>
    <t>02645.01</t>
  </si>
  <si>
    <t>02660.00</t>
  </si>
  <si>
    <t>02660.01</t>
  </si>
  <si>
    <t>02660.02</t>
  </si>
  <si>
    <t>02660.03</t>
  </si>
  <si>
    <t>02660.04</t>
  </si>
  <si>
    <t>02931.00</t>
  </si>
  <si>
    <t>02227.00</t>
  </si>
  <si>
    <t>02270.00</t>
  </si>
  <si>
    <t>02300.00</t>
  </si>
  <si>
    <t>EROSION CONTROL</t>
  </si>
  <si>
    <t>BORING AND JACKING</t>
  </si>
  <si>
    <t>02300.02</t>
  </si>
  <si>
    <t>02523.00</t>
  </si>
  <si>
    <t>02645.00</t>
  </si>
  <si>
    <t>FIRE HYDRANT ASSEMBLIES</t>
  </si>
  <si>
    <t>01025.00</t>
  </si>
  <si>
    <t>MANDATORY ALTERNATE BID ITEMS</t>
  </si>
  <si>
    <t>*INCORRECT TOTALS ARE IN BOLD AND ITALICS AND CORRECTED</t>
  </si>
  <si>
    <t>00520.00</t>
  </si>
  <si>
    <t>PERFORMANCE BOND</t>
  </si>
  <si>
    <t>00530.00</t>
  </si>
  <si>
    <t>LABOR &amp; MATERIAL PAYMENT BOND</t>
  </si>
  <si>
    <t>00700.00</t>
  </si>
  <si>
    <t>INSURANCE</t>
  </si>
  <si>
    <t>VIDEO TAPING THE PIPELINE ROUTES (CD/DVD FORMAT)</t>
  </si>
  <si>
    <t>ROCK REMOVAL - TRENCH ROCK</t>
  </si>
  <si>
    <t>SILT FENCE - TYPE A</t>
  </si>
  <si>
    <t>02270.03</t>
  </si>
  <si>
    <t>HAYBALE CHECK DAMS</t>
  </si>
  <si>
    <t>SIDEWALKS, DRIVEWAYS, CURBS AND GUTTERS</t>
  </si>
  <si>
    <t>02523.01</t>
  </si>
  <si>
    <t>02523.02</t>
  </si>
  <si>
    <t>WATER DISTRIBUTION SYSTEMS</t>
  </si>
  <si>
    <t>ALTERNATE A (PLAN SHEETS)</t>
  </si>
  <si>
    <t>NPDES PLAN IMPLEMENTATION</t>
  </si>
  <si>
    <t>of bids received by the Hart County Water and Sewer Authority</t>
  </si>
  <si>
    <t>Dale Construction</t>
  </si>
  <si>
    <t>P.O. Box 314</t>
  </si>
  <si>
    <t>Maysville, GA 30558</t>
  </si>
  <si>
    <t>706-652-3017</t>
  </si>
  <si>
    <t>Zack C. Bryan, P.E.</t>
  </si>
  <si>
    <t>186 Nancy Hart School Rd.</t>
  </si>
  <si>
    <t>Hartwell, GA. 30643</t>
  </si>
  <si>
    <t xml:space="preserve">     (706) 436-4370</t>
  </si>
  <si>
    <t>2" FREEBORE- COMPLETE INCLUDING 2" PVC SDR 13.5 PIPE ECT.</t>
  </si>
  <si>
    <t>6” FREEBORE – COMPLETE INCLUDING 6” PVC DR 18 C900 PIPE, ETC</t>
  </si>
  <si>
    <t>6” FREEBORE – COMPLETE INCLUDING 6” DIP, ETC.</t>
  </si>
  <si>
    <t xml:space="preserve">8” FREEBORE – COMPLETE, INCLUDING 8” DIP, ETC. </t>
  </si>
  <si>
    <t xml:space="preserve">8” FREEBORE – COMPLETE INCLUDING 8” PVC DR 18 C900 PIPE, ETC.. </t>
  </si>
  <si>
    <t>02300.03</t>
  </si>
  <si>
    <t>02300.04</t>
  </si>
  <si>
    <t>02300.05</t>
  </si>
  <si>
    <t>02300.06</t>
  </si>
  <si>
    <t>02300.07</t>
  </si>
  <si>
    <t xml:space="preserve">10” FREEBORE – COMPLETE, INCLUDING 10” DIP, ETC. </t>
  </si>
  <si>
    <t xml:space="preserve">10” FREEBORE – COMPLETE INCLUDING 10” PVC DR 18 C900 PIPE, ETC.. </t>
  </si>
  <si>
    <t>02341.00</t>
  </si>
  <si>
    <t>02341.01</t>
  </si>
  <si>
    <t>02341.02</t>
  </si>
  <si>
    <t>02341.03</t>
  </si>
  <si>
    <t>02341.04</t>
  </si>
  <si>
    <t>HORIZONTAL DIRECTIONAL DRILLING</t>
  </si>
  <si>
    <t>HORIZONTAL DIRECTIONAL DRILLING COMPLETE INCLUDING 8” DR 18 C900 PVC</t>
  </si>
  <si>
    <t>ADD ON CHARGE –8” HORIZONTAL DIRECTIONAL DRILLING THROUGH ROCK – COMPLETE INCLUDING PIPE</t>
  </si>
  <si>
    <t>HORIZONTAL DIRECTIONAL DRILLING COMPLETE INCLUDING 10” DR 18 C900 PVC</t>
  </si>
  <si>
    <t>ADD ON CHARGE – 10” HORIZONTAL DIRECTIONAL DRILLING THROUGH ROCK – COMPLETE INCLUDING PIPE</t>
  </si>
  <si>
    <t>GRAVEL DRIVEWAY PER DETAIL GP8 ON SHEET D3 OF THE PLANS</t>
  </si>
  <si>
    <t>CONCRETE DRIVEWAY CUT &amp; REPAIR PER DETAIL GP50 ON SHEET D1 OF THE PLANS</t>
  </si>
  <si>
    <t>ASPHALT DRIVEWAY CUT &amp; REPAIR PER DETAIL GP7 ON SHEET D3 OF THE PLANS</t>
  </si>
  <si>
    <t>02645.02</t>
  </si>
  <si>
    <t>02523.03</t>
  </si>
  <si>
    <t xml:space="preserve">
FIRE HYDRANT ASSEMBLY - COMPLETE</t>
  </si>
  <si>
    <t>2” LINE TERMINATIONS WITH FLUSH HYDRANT ASSEMBLY – COMPLETE</t>
  </si>
  <si>
    <t>2" DIA. SDR 13.5 PVC DR 18 WATER PIPE, INCLUDES FITTINGS, RESTRAINT, ETC.</t>
  </si>
  <si>
    <t>02645.03</t>
  </si>
  <si>
    <t>6” LINE TERMINATIONS WITH FIRE HYDRANT ASSEMBLY – COMPLETE</t>
  </si>
  <si>
    <t>2” GATE VALVE – COMPLETE INCLUDING VALVE BOX, CONCRETE PAD, MARKER, ETC.</t>
  </si>
  <si>
    <t>6” DIA. AWWA C900 PVC DR 18 WATER PIPE, INCLUDES FITTINGS, RESTRAINT, ETC.</t>
  </si>
  <si>
    <t xml:space="preserve">
6” DIA. DIP, INCLUDES FITTINGS, RESTRAINT, ETC.
</t>
  </si>
  <si>
    <t>6” GATE VALVE – COMPLETE INCLUDING VALVE BOX, CONCRETE PAD, MARKER, ETC.</t>
  </si>
  <si>
    <t>02660.05</t>
  </si>
  <si>
    <t>02660.06</t>
  </si>
  <si>
    <t>8” DIA. AWWA C900 PVC DR 18 WATER PIPE, INCLUDES FITTINGS, RESTRAINT, ETC.</t>
  </si>
  <si>
    <t>02660.07</t>
  </si>
  <si>
    <t>02660.08</t>
  </si>
  <si>
    <t>02660.09</t>
  </si>
  <si>
    <t>02660.10</t>
  </si>
  <si>
    <t>02660.11</t>
  </si>
  <si>
    <t>02660.12</t>
  </si>
  <si>
    <t>8” DIA. DIP, INCLUDES FITTINGS, RESTRAINT, ETC.</t>
  </si>
  <si>
    <t>8” GATE VALVE – COMPLETE INCLUDING VALVE BOX, CONCRETE PAD, MARKER, ETC.</t>
  </si>
  <si>
    <t>10” DIA. AWWA C900 PVC DR 18 WATER PIPE, INCLUDES FITTINGS, RESTRAINT, ETC.</t>
  </si>
  <si>
    <t>10” GATE VALVE – COMPLETE INCLUDING VALVE BOX, CONCRETE PAD, MARKER, ETC.</t>
  </si>
  <si>
    <t>CONNECT TO EX. PLUG TEE WITH REDUCER AND 10” GATE VALVE – COMPLETE AS SHOWN ON SHEET C1</t>
  </si>
  <si>
    <t>CONNECT TO EX. 8” GATE VALVE – COMPLETE AS SHOWN ON SHEET C11</t>
  </si>
  <si>
    <t>02660.13</t>
  </si>
  <si>
    <t>COORDINATION OF INSTALLATION OF PRV VAULT AS SHOWN ON SHEET C9.  (CONTRACTOR TO EXCAVATE FOR. OWNER TO PROVIDE VAULT COMPLETE. VAULT SUPPLIER TO PROVIDE CRANE TRUCK FOR SETTING OF VAULT)</t>
  </si>
  <si>
    <t>02665.00</t>
  </si>
  <si>
    <t>WATER SERVICE CONNECTIONS</t>
  </si>
  <si>
    <t>¾” SHORT SIDE SERVICE CONNECTIONS – COMPLETE; (OWNER TO PROVIDE METER AND METER BOX. CONTRACTOR TO INSTALL)</t>
  </si>
  <si>
    <t>02665.01</t>
  </si>
  <si>
    <t>02665.02</t>
  </si>
  <si>
    <t>¾” LONG SIDE SERVICE CONNECTIONS – COMPLETE;  (OWNER TO PROVIDE METER AND METER BOX. CONTRACTOR TO INSTALL)</t>
  </si>
  <si>
    <t xml:space="preserve">
MULCH WITH PERMANENT GRASSING</t>
  </si>
  <si>
    <t xml:space="preserve">
12” Dia. AWWA C900 PVC DR 18 Water Pipe, Includes Fittings, Restraint, etc.
</t>
  </si>
  <si>
    <t>02660.09A</t>
  </si>
  <si>
    <t>on December 14, 2023</t>
  </si>
  <si>
    <t>Milford Excavating, Inc.</t>
  </si>
  <si>
    <t>TOTAL BASE BID FOR THE Mount Olivet Area Water System Extension:</t>
  </si>
  <si>
    <t>2" DIA. SDR 13.5 PVC  WATER PIPE, INCLUDES FITTINGS, RESTRAINT, ETC.</t>
  </si>
  <si>
    <t>on February 15, 2024</t>
  </si>
  <si>
    <t>Left Blank</t>
  </si>
  <si>
    <t>Arrowood General Contracting, Inc.</t>
  </si>
  <si>
    <t>P.O. Box 459</t>
  </si>
  <si>
    <t>Eastanollee, GA 30538</t>
  </si>
  <si>
    <t>(706) 491-4546</t>
  </si>
  <si>
    <t>Hartwell, GA 30643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</si>
</sst>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&quot;*&quot;"/>
    <numFmt numFmtId="167" formatCode="00000&quot;**&quot;"/>
    <numFmt numFmtId="168" formatCode="&quot;$&quot;000,000.00&quot;*&quot;"/>
    <numFmt numFmtId="169" formatCode="&quot;$&quot;000,000.00&quot;**&quot;"/>
    <numFmt numFmtId="170" formatCode="_-* #,##0.00[$₮-450]_-;\-* #,##0.00[$₮-450]_-;_-* &quot;-&quot;??[$₮-450]_-;_-@_-"/>
    <numFmt numFmtId="171" formatCode="&quot;$&quot;#,##0.00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  <numFmt numFmtId="178" formatCode="_(* #,##0.000_);_(* \(#,##0.000\);_(* &quot;-&quot;??_);_(@_)"/>
    <numFmt numFmtId="179" formatCode="_(* #,##0.0000_);_(* \(#,##0.0000\);_(* &quot;-&quot;??_);_(@_)"/>
    <numFmt numFmtId="180" formatCode="_(* #,##0.0_);_(* \(#,##0.0\);_(* &quot;-&quot;??_);_(@_)"/>
    <numFmt numFmtId="181" formatCode="_(* #,##0_);_(* \(#,##0\);_(* &quot;-&quot;??_);_(@_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b/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0" fillId="0" borderId="11" xfId="0" applyFont="1" applyBorder="1" applyAlignment="1">
      <alignment wrapText="1"/>
    </xf>
    <xf numFmtId="8" fontId="23" fillId="0" borderId="0" xfId="0" applyNumberFormat="1" applyFont="1" applyBorder="1" applyAlignment="1">
      <alignment/>
    </xf>
    <xf numFmtId="0" fontId="20" fillId="0" borderId="0" xfId="0" applyFont="1" applyBorder="1" applyAlignment="1" quotePrefix="1">
      <alignment horizontal="center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2" fontId="20" fillId="0" borderId="18" xfId="0" applyNumberFormat="1" applyFont="1" applyBorder="1" applyAlignment="1" quotePrefix="1">
      <alignment horizontal="left" wrapText="1"/>
    </xf>
    <xf numFmtId="8" fontId="20" fillId="0" borderId="19" xfId="0" applyNumberFormat="1" applyFont="1" applyFill="1" applyBorder="1" applyAlignment="1">
      <alignment horizontal="right" wrapText="1"/>
    </xf>
    <xf numFmtId="8" fontId="20" fillId="0" borderId="18" xfId="0" applyNumberFormat="1" applyFont="1" applyFill="1" applyBorder="1" applyAlignment="1">
      <alignment horizontal="right" wrapText="1"/>
    </xf>
    <xf numFmtId="171" fontId="20" fillId="0" borderId="11" xfId="0" applyNumberFormat="1" applyFont="1" applyFill="1" applyBorder="1" applyAlignment="1">
      <alignment horizontal="right" wrapText="1"/>
    </xf>
    <xf numFmtId="0" fontId="21" fillId="0" borderId="0" xfId="0" applyFont="1" applyAlignment="1">
      <alignment wrapText="1"/>
    </xf>
    <xf numFmtId="2" fontId="20" fillId="0" borderId="11" xfId="0" applyNumberFormat="1" applyFont="1" applyBorder="1" applyAlignment="1" quotePrefix="1">
      <alignment horizontal="left" wrapText="1"/>
    </xf>
    <xf numFmtId="0" fontId="20" fillId="0" borderId="11" xfId="0" applyFont="1" applyBorder="1" applyAlignment="1">
      <alignment horizontal="center" wrapText="1"/>
    </xf>
    <xf numFmtId="3" fontId="20" fillId="0" borderId="11" xfId="0" applyNumberFormat="1" applyFont="1" applyBorder="1" applyAlignment="1">
      <alignment horizontal="center" wrapText="1"/>
    </xf>
    <xf numFmtId="171" fontId="20" fillId="0" borderId="11" xfId="0" applyNumberFormat="1" applyFont="1" applyBorder="1" applyAlignment="1">
      <alignment horizontal="right" wrapText="1"/>
    </xf>
    <xf numFmtId="8" fontId="20" fillId="0" borderId="11" xfId="0" applyNumberFormat="1" applyFont="1" applyBorder="1" applyAlignment="1">
      <alignment wrapText="1"/>
    </xf>
    <xf numFmtId="8" fontId="20" fillId="0" borderId="11" xfId="0" applyNumberFormat="1" applyFont="1" applyFill="1" applyBorder="1" applyAlignment="1">
      <alignment horizontal="right" wrapText="1"/>
    </xf>
    <xf numFmtId="0" fontId="20" fillId="0" borderId="11" xfId="0" applyFont="1" applyBorder="1" applyAlignment="1">
      <alignment horizontal="left" wrapText="1"/>
    </xf>
    <xf numFmtId="171" fontId="20" fillId="0" borderId="11" xfId="0" applyNumberFormat="1" applyFont="1" applyBorder="1" applyAlignment="1">
      <alignment horizontal="center" wrapText="1"/>
    </xf>
    <xf numFmtId="0" fontId="22" fillId="0" borderId="11" xfId="0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 wrapText="1"/>
    </xf>
    <xf numFmtId="1" fontId="20" fillId="0" borderId="11" xfId="0" applyNumberFormat="1" applyFont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171" fontId="25" fillId="0" borderId="11" xfId="0" applyNumberFormat="1" applyFont="1" applyFill="1" applyBorder="1" applyAlignment="1">
      <alignment horizontal="right" wrapText="1"/>
    </xf>
    <xf numFmtId="8" fontId="24" fillId="0" borderId="0" xfId="0" applyNumberFormat="1" applyFont="1" applyBorder="1" applyAlignment="1">
      <alignment/>
    </xf>
    <xf numFmtId="7" fontId="24" fillId="0" borderId="0" xfId="0" applyNumberFormat="1" applyFont="1" applyBorder="1" applyAlignment="1">
      <alignment/>
    </xf>
    <xf numFmtId="8" fontId="25" fillId="0" borderId="11" xfId="0" applyNumberFormat="1" applyFont="1" applyFill="1" applyBorder="1" applyAlignment="1">
      <alignment horizontal="right" wrapText="1"/>
    </xf>
    <xf numFmtId="2" fontId="20" fillId="0" borderId="11" xfId="0" applyNumberFormat="1" applyFont="1" applyFill="1" applyBorder="1" applyAlignment="1" quotePrefix="1">
      <alignment horizontal="left" wrapText="1"/>
    </xf>
    <xf numFmtId="0" fontId="22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wrapText="1"/>
    </xf>
    <xf numFmtId="3" fontId="20" fillId="0" borderId="11" xfId="0" applyNumberFormat="1" applyFont="1" applyFill="1" applyBorder="1" applyAlignment="1">
      <alignment horizontal="center" wrapText="1"/>
    </xf>
    <xf numFmtId="8" fontId="20" fillId="0" borderId="11" xfId="0" applyNumberFormat="1" applyFont="1" applyFill="1" applyBorder="1" applyAlignment="1">
      <alignment wrapText="1"/>
    </xf>
    <xf numFmtId="0" fontId="22" fillId="0" borderId="11" xfId="0" applyFont="1" applyFill="1" applyBorder="1" applyAlignment="1">
      <alignment/>
    </xf>
    <xf numFmtId="0" fontId="22" fillId="0" borderId="11" xfId="0" applyFont="1" applyFill="1" applyBorder="1" applyAlignment="1">
      <alignment wrapText="1"/>
    </xf>
    <xf numFmtId="0" fontId="20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2" fillId="0" borderId="19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2" fontId="20" fillId="33" borderId="11" xfId="0" applyNumberFormat="1" applyFont="1" applyFill="1" applyBorder="1" applyAlignment="1" quotePrefix="1">
      <alignment horizontal="left" wrapText="1"/>
    </xf>
    <xf numFmtId="0" fontId="22" fillId="33" borderId="11" xfId="0" applyFont="1" applyFill="1" applyBorder="1" applyAlignment="1">
      <alignment wrapText="1"/>
    </xf>
    <xf numFmtId="0" fontId="20" fillId="33" borderId="11" xfId="0" applyFont="1" applyFill="1" applyBorder="1" applyAlignment="1">
      <alignment horizontal="center" wrapText="1"/>
    </xf>
    <xf numFmtId="3" fontId="20" fillId="33" borderId="11" xfId="0" applyNumberFormat="1" applyFont="1" applyFill="1" applyBorder="1" applyAlignment="1">
      <alignment horizontal="center" wrapText="1"/>
    </xf>
    <xf numFmtId="8" fontId="20" fillId="33" borderId="11" xfId="0" applyNumberFormat="1" applyFont="1" applyFill="1" applyBorder="1" applyAlignment="1">
      <alignment wrapText="1"/>
    </xf>
    <xf numFmtId="8" fontId="20" fillId="33" borderId="11" xfId="0" applyNumberFormat="1" applyFont="1" applyFill="1" applyBorder="1" applyAlignment="1">
      <alignment horizontal="right" wrapText="1"/>
    </xf>
    <xf numFmtId="171" fontId="20" fillId="33" borderId="11" xfId="0" applyNumberFormat="1" applyFont="1" applyFill="1" applyBorder="1" applyAlignment="1">
      <alignment horizontal="right" wrapText="1"/>
    </xf>
    <xf numFmtId="0" fontId="22" fillId="33" borderId="11" xfId="0" applyFont="1" applyFill="1" applyBorder="1" applyAlignment="1">
      <alignment vertical="center" wrapText="1"/>
    </xf>
    <xf numFmtId="0" fontId="22" fillId="33" borderId="11" xfId="0" applyFont="1" applyFill="1" applyBorder="1" applyAlignment="1">
      <alignment/>
    </xf>
    <xf numFmtId="8" fontId="25" fillId="0" borderId="11" xfId="0" applyNumberFormat="1" applyFont="1" applyFill="1" applyBorder="1" applyAlignment="1">
      <alignment horizontal="center" wrapText="1"/>
    </xf>
    <xf numFmtId="181" fontId="20" fillId="0" borderId="11" xfId="42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77</xdr:row>
      <xdr:rowOff>0</xdr:rowOff>
    </xdr:from>
    <xdr:to>
      <xdr:col>1</xdr:col>
      <xdr:colOff>2047875</xdr:colOff>
      <xdr:row>80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21707475"/>
          <a:ext cx="1533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80</xdr:row>
      <xdr:rowOff>9525</xdr:rowOff>
    </xdr:from>
    <xdr:to>
      <xdr:col>1</xdr:col>
      <xdr:colOff>4010025</xdr:colOff>
      <xdr:row>80</xdr:row>
      <xdr:rowOff>9525</xdr:rowOff>
    </xdr:to>
    <xdr:sp>
      <xdr:nvSpPr>
        <xdr:cNvPr id="2" name="Line 5"/>
        <xdr:cNvSpPr>
          <a:spLocks/>
        </xdr:cNvSpPr>
      </xdr:nvSpPr>
      <xdr:spPr>
        <a:xfrm>
          <a:off x="1114425" y="22317075"/>
          <a:ext cx="398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79</xdr:row>
      <xdr:rowOff>0</xdr:rowOff>
    </xdr:from>
    <xdr:to>
      <xdr:col>1</xdr:col>
      <xdr:colOff>2047875</xdr:colOff>
      <xdr:row>82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22964775"/>
          <a:ext cx="1533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82</xdr:row>
      <xdr:rowOff>9525</xdr:rowOff>
    </xdr:from>
    <xdr:to>
      <xdr:col>1</xdr:col>
      <xdr:colOff>4010025</xdr:colOff>
      <xdr:row>82</xdr:row>
      <xdr:rowOff>9525</xdr:rowOff>
    </xdr:to>
    <xdr:sp>
      <xdr:nvSpPr>
        <xdr:cNvPr id="2" name="Line 5"/>
        <xdr:cNvSpPr>
          <a:spLocks/>
        </xdr:cNvSpPr>
      </xdr:nvSpPr>
      <xdr:spPr>
        <a:xfrm>
          <a:off x="1114425" y="23574375"/>
          <a:ext cx="398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="85" zoomScaleNormal="85" zoomScaleSheetLayoutView="75" workbookViewId="0" topLeftCell="A1">
      <selection activeCell="L19" sqref="L19"/>
    </sheetView>
  </sheetViews>
  <sheetFormatPr defaultColWidth="9.140625" defaultRowHeight="12.75"/>
  <cols>
    <col min="1" max="1" width="16.28125" style="2" customWidth="1"/>
    <col min="2" max="2" width="60.140625" style="2" customWidth="1"/>
    <col min="3" max="3" width="7.7109375" style="2" customWidth="1"/>
    <col min="4" max="4" width="11.28125" style="2" customWidth="1"/>
    <col min="5" max="5" width="16.7109375" style="2" customWidth="1"/>
    <col min="6" max="6" width="24.00390625" style="2" customWidth="1"/>
    <col min="7" max="7" width="14.57421875" style="2" customWidth="1"/>
    <col min="8" max="8" width="21.8515625" style="2" customWidth="1"/>
    <col min="9" max="16384" width="9.140625" style="2" customWidth="1"/>
  </cols>
  <sheetData>
    <row r="1" spans="1:8" ht="15.75">
      <c r="A1" s="1"/>
      <c r="B1" s="1"/>
      <c r="C1" s="1"/>
      <c r="D1" s="1"/>
      <c r="E1" s="1"/>
      <c r="F1" s="1"/>
      <c r="G1" s="1"/>
      <c r="H1" s="1"/>
    </row>
    <row r="2" spans="1:8" ht="15.75">
      <c r="A2" s="1"/>
      <c r="B2" s="1"/>
      <c r="C2" s="1"/>
      <c r="D2" s="1"/>
      <c r="E2" s="1"/>
      <c r="F2" s="1"/>
      <c r="G2" s="1"/>
      <c r="H2" s="1"/>
    </row>
    <row r="3" spans="1:8" ht="15.75">
      <c r="A3" s="1"/>
      <c r="B3" s="1"/>
      <c r="C3" s="1"/>
      <c r="D3" s="1"/>
      <c r="E3" s="1"/>
      <c r="F3" s="1"/>
      <c r="G3" s="1"/>
      <c r="H3" s="1"/>
    </row>
    <row r="4" spans="1:8" ht="15.75">
      <c r="A4" s="4"/>
      <c r="B4" s="4"/>
      <c r="C4" s="4"/>
      <c r="D4" s="4"/>
      <c r="E4" s="67" t="s">
        <v>130</v>
      </c>
      <c r="F4" s="67"/>
      <c r="G4" s="69" t="s">
        <v>125</v>
      </c>
      <c r="H4" s="78"/>
    </row>
    <row r="5" spans="1:10" ht="15.75">
      <c r="A5" s="4"/>
      <c r="B5" s="4"/>
      <c r="C5" s="4"/>
      <c r="D5" s="4"/>
      <c r="E5" s="67" t="s">
        <v>131</v>
      </c>
      <c r="F5" s="76"/>
      <c r="G5" s="69" t="s">
        <v>59</v>
      </c>
      <c r="H5" s="78"/>
      <c r="J5" s="42"/>
    </row>
    <row r="6" spans="1:8" ht="15.75">
      <c r="A6" s="33"/>
      <c r="B6" s="4"/>
      <c r="C6" s="4"/>
      <c r="D6" s="4"/>
      <c r="E6" s="67" t="s">
        <v>132</v>
      </c>
      <c r="F6" s="67"/>
      <c r="G6" s="69" t="s">
        <v>134</v>
      </c>
      <c r="H6" s="78"/>
    </row>
    <row r="7" spans="1:8" ht="15.75">
      <c r="A7" s="4"/>
      <c r="B7" s="4"/>
      <c r="C7" s="4"/>
      <c r="D7" s="4"/>
      <c r="E7" s="67" t="s">
        <v>133</v>
      </c>
      <c r="F7" s="67"/>
      <c r="G7" s="69" t="s">
        <v>61</v>
      </c>
      <c r="H7" s="78"/>
    </row>
    <row r="8" spans="1:8" ht="15.75">
      <c r="A8" s="65" t="s">
        <v>0</v>
      </c>
      <c r="B8" s="4"/>
      <c r="C8" s="4"/>
      <c r="D8" s="65" t="s">
        <v>9</v>
      </c>
      <c r="E8" s="65" t="s">
        <v>3</v>
      </c>
      <c r="F8" s="41" t="s">
        <v>5</v>
      </c>
      <c r="G8" s="65" t="s">
        <v>3</v>
      </c>
      <c r="H8" s="41" t="s">
        <v>5</v>
      </c>
    </row>
    <row r="9" spans="1:8" ht="15.75">
      <c r="A9" s="65" t="s">
        <v>2</v>
      </c>
      <c r="B9" s="65" t="s">
        <v>1</v>
      </c>
      <c r="C9" s="65" t="s">
        <v>3</v>
      </c>
      <c r="D9" s="65" t="s">
        <v>10</v>
      </c>
      <c r="E9" s="41" t="s">
        <v>6</v>
      </c>
      <c r="F9" s="41" t="s">
        <v>4</v>
      </c>
      <c r="G9" s="41" t="s">
        <v>6</v>
      </c>
      <c r="H9" s="41" t="s">
        <v>4</v>
      </c>
    </row>
    <row r="10" spans="1:8" s="32" customFormat="1" ht="15.75">
      <c r="A10" s="33" t="s">
        <v>36</v>
      </c>
      <c r="B10" s="39" t="s">
        <v>37</v>
      </c>
      <c r="C10" s="34" t="s">
        <v>15</v>
      </c>
      <c r="D10" s="34">
        <v>1</v>
      </c>
      <c r="E10" s="38">
        <v>10000</v>
      </c>
      <c r="F10" s="38">
        <f>D10*E10</f>
        <v>10000</v>
      </c>
      <c r="G10" s="38">
        <v>47854.74</v>
      </c>
      <c r="H10" s="31">
        <f>G10*D10</f>
        <v>47854.74</v>
      </c>
    </row>
    <row r="11" spans="1:8" s="32" customFormat="1" ht="15.75">
      <c r="A11" s="33" t="s">
        <v>38</v>
      </c>
      <c r="B11" s="18" t="s">
        <v>39</v>
      </c>
      <c r="C11" s="34" t="s">
        <v>15</v>
      </c>
      <c r="D11" s="35">
        <v>1</v>
      </c>
      <c r="E11" s="37">
        <v>20000</v>
      </c>
      <c r="F11" s="38">
        <f aca="true" t="shared" si="0" ref="F11:F54">D11*E11</f>
        <v>20000</v>
      </c>
      <c r="G11" s="38">
        <v>47854.74</v>
      </c>
      <c r="H11" s="31">
        <f aca="true" t="shared" si="1" ref="H11:H54">G11*D11</f>
        <v>47854.74</v>
      </c>
    </row>
    <row r="12" spans="1:8" s="32" customFormat="1" ht="15.75">
      <c r="A12" s="33" t="s">
        <v>40</v>
      </c>
      <c r="B12" s="18" t="s">
        <v>41</v>
      </c>
      <c r="C12" s="34" t="s">
        <v>15</v>
      </c>
      <c r="D12" s="35">
        <v>1</v>
      </c>
      <c r="E12" s="37">
        <v>1000</v>
      </c>
      <c r="F12" s="38">
        <f t="shared" si="0"/>
        <v>1000</v>
      </c>
      <c r="G12" s="88" t="s">
        <v>129</v>
      </c>
      <c r="H12" s="88" t="s">
        <v>129</v>
      </c>
    </row>
    <row r="13" spans="1:8" s="32" customFormat="1" ht="15.75">
      <c r="A13" s="33" t="s">
        <v>33</v>
      </c>
      <c r="B13" s="18" t="s">
        <v>42</v>
      </c>
      <c r="C13" s="34" t="s">
        <v>15</v>
      </c>
      <c r="D13" s="35">
        <v>1</v>
      </c>
      <c r="E13" s="37">
        <v>500</v>
      </c>
      <c r="F13" s="38">
        <f t="shared" si="0"/>
        <v>500</v>
      </c>
      <c r="G13" s="38">
        <v>500</v>
      </c>
      <c r="H13" s="31">
        <f t="shared" si="1"/>
        <v>500</v>
      </c>
    </row>
    <row r="14" spans="1:8" s="32" customFormat="1" ht="15.75">
      <c r="A14" s="33" t="s">
        <v>24</v>
      </c>
      <c r="B14" s="18" t="s">
        <v>43</v>
      </c>
      <c r="C14" s="34" t="s">
        <v>11</v>
      </c>
      <c r="D14" s="35">
        <v>100</v>
      </c>
      <c r="E14" s="37">
        <v>100</v>
      </c>
      <c r="F14" s="38">
        <f t="shared" si="0"/>
        <v>10000</v>
      </c>
      <c r="G14" s="38">
        <v>100</v>
      </c>
      <c r="H14" s="31">
        <f t="shared" si="1"/>
        <v>10000</v>
      </c>
    </row>
    <row r="15" spans="1:8" s="32" customFormat="1" ht="15.75">
      <c r="A15" s="79" t="s">
        <v>25</v>
      </c>
      <c r="B15" s="80" t="s">
        <v>27</v>
      </c>
      <c r="C15" s="81"/>
      <c r="D15" s="82"/>
      <c r="E15" s="83"/>
      <c r="F15" s="84"/>
      <c r="G15" s="84"/>
      <c r="H15" s="85"/>
    </row>
    <row r="16" spans="1:8" s="32" customFormat="1" ht="15.75">
      <c r="A16" s="33" t="s">
        <v>14</v>
      </c>
      <c r="B16" s="18" t="s">
        <v>44</v>
      </c>
      <c r="C16" s="34" t="s">
        <v>12</v>
      </c>
      <c r="D16" s="35">
        <v>6455</v>
      </c>
      <c r="E16" s="37">
        <v>1</v>
      </c>
      <c r="F16" s="38">
        <f t="shared" si="0"/>
        <v>6455</v>
      </c>
      <c r="G16" s="38">
        <v>2</v>
      </c>
      <c r="H16" s="31">
        <f t="shared" si="1"/>
        <v>12910</v>
      </c>
    </row>
    <row r="17" spans="1:8" s="32" customFormat="1" ht="15.75">
      <c r="A17" s="33" t="s">
        <v>45</v>
      </c>
      <c r="B17" s="18" t="s">
        <v>46</v>
      </c>
      <c r="C17" s="34" t="s">
        <v>13</v>
      </c>
      <c r="D17" s="35">
        <v>237</v>
      </c>
      <c r="E17" s="37">
        <v>12</v>
      </c>
      <c r="F17" s="38">
        <f t="shared" si="0"/>
        <v>2844</v>
      </c>
      <c r="G17" s="38">
        <v>107</v>
      </c>
      <c r="H17" s="53">
        <f t="shared" si="1"/>
        <v>25359</v>
      </c>
    </row>
    <row r="18" spans="1:8" s="32" customFormat="1" ht="15.75">
      <c r="A18" s="79" t="s">
        <v>26</v>
      </c>
      <c r="B18" s="80" t="s">
        <v>28</v>
      </c>
      <c r="C18" s="81"/>
      <c r="D18" s="82"/>
      <c r="E18" s="83"/>
      <c r="F18" s="84"/>
      <c r="G18" s="84"/>
      <c r="H18" s="85"/>
    </row>
    <row r="19" spans="1:8" s="32" customFormat="1" ht="31.5">
      <c r="A19" s="33" t="s">
        <v>16</v>
      </c>
      <c r="B19" s="18" t="s">
        <v>62</v>
      </c>
      <c r="C19" s="34" t="s">
        <v>12</v>
      </c>
      <c r="D19" s="35">
        <v>100</v>
      </c>
      <c r="E19" s="37">
        <v>20</v>
      </c>
      <c r="F19" s="38">
        <f t="shared" si="0"/>
        <v>2000</v>
      </c>
      <c r="G19" s="38">
        <v>7.22</v>
      </c>
      <c r="H19" s="53">
        <f t="shared" si="1"/>
        <v>722</v>
      </c>
    </row>
    <row r="20" spans="1:8" s="32" customFormat="1" ht="15.75" customHeight="1">
      <c r="A20" s="33" t="s">
        <v>29</v>
      </c>
      <c r="B20" s="4" t="s">
        <v>63</v>
      </c>
      <c r="C20" s="34" t="s">
        <v>12</v>
      </c>
      <c r="D20" s="35">
        <v>300</v>
      </c>
      <c r="E20" s="37">
        <v>50</v>
      </c>
      <c r="F20" s="38">
        <f t="shared" si="0"/>
        <v>15000</v>
      </c>
      <c r="G20" s="38">
        <v>26.42</v>
      </c>
      <c r="H20" s="53">
        <f t="shared" si="1"/>
        <v>7926.000000000001</v>
      </c>
    </row>
    <row r="21" spans="1:8" s="32" customFormat="1" ht="15.75" customHeight="1">
      <c r="A21" s="33" t="s">
        <v>67</v>
      </c>
      <c r="B21" s="45" t="s">
        <v>64</v>
      </c>
      <c r="C21" s="34" t="s">
        <v>12</v>
      </c>
      <c r="D21" s="35">
        <v>170</v>
      </c>
      <c r="E21" s="37">
        <v>60</v>
      </c>
      <c r="F21" s="38">
        <f t="shared" si="0"/>
        <v>10200</v>
      </c>
      <c r="G21" s="38">
        <v>74.08</v>
      </c>
      <c r="H21" s="31">
        <f t="shared" si="1"/>
        <v>12593.6</v>
      </c>
    </row>
    <row r="22" spans="1:8" s="32" customFormat="1" ht="15.75" customHeight="1">
      <c r="A22" s="33" t="s">
        <v>68</v>
      </c>
      <c r="B22" s="45" t="s">
        <v>65</v>
      </c>
      <c r="C22" s="34" t="s">
        <v>12</v>
      </c>
      <c r="D22" s="35">
        <v>140</v>
      </c>
      <c r="E22" s="37">
        <v>66</v>
      </c>
      <c r="F22" s="38">
        <f t="shared" si="0"/>
        <v>9240</v>
      </c>
      <c r="G22" s="38">
        <v>92.98</v>
      </c>
      <c r="H22" s="53">
        <f t="shared" si="1"/>
        <v>13017.2</v>
      </c>
    </row>
    <row r="23" spans="1:8" s="32" customFormat="1" ht="15" customHeight="1">
      <c r="A23" s="33" t="s">
        <v>69</v>
      </c>
      <c r="B23" s="45" t="s">
        <v>66</v>
      </c>
      <c r="C23" s="34" t="s">
        <v>12</v>
      </c>
      <c r="D23" s="35">
        <v>90</v>
      </c>
      <c r="E23" s="37">
        <v>53</v>
      </c>
      <c r="F23" s="38">
        <f t="shared" si="0"/>
        <v>4770</v>
      </c>
      <c r="G23" s="38">
        <v>48.93</v>
      </c>
      <c r="H23" s="53">
        <f t="shared" si="1"/>
        <v>4403.7</v>
      </c>
    </row>
    <row r="24" spans="1:8" s="32" customFormat="1" ht="15" customHeight="1">
      <c r="A24" s="33" t="s">
        <v>70</v>
      </c>
      <c r="B24" s="45" t="s">
        <v>72</v>
      </c>
      <c r="C24" s="34" t="s">
        <v>12</v>
      </c>
      <c r="D24" s="35">
        <v>70</v>
      </c>
      <c r="E24" s="37">
        <v>77</v>
      </c>
      <c r="F24" s="38">
        <f t="shared" si="0"/>
        <v>5390</v>
      </c>
      <c r="G24" s="38">
        <v>128.21</v>
      </c>
      <c r="H24" s="53">
        <f t="shared" si="1"/>
        <v>8974.7</v>
      </c>
    </row>
    <row r="25" spans="1:8" s="32" customFormat="1" ht="15" customHeight="1">
      <c r="A25" s="33" t="s">
        <v>71</v>
      </c>
      <c r="B25" s="45" t="s">
        <v>73</v>
      </c>
      <c r="C25" s="34" t="s">
        <v>12</v>
      </c>
      <c r="D25" s="35">
        <v>510</v>
      </c>
      <c r="E25" s="37">
        <v>62</v>
      </c>
      <c r="F25" s="38">
        <f t="shared" si="0"/>
        <v>31620</v>
      </c>
      <c r="G25" s="38">
        <v>67.11</v>
      </c>
      <c r="H25" s="53">
        <f t="shared" si="1"/>
        <v>34226.1</v>
      </c>
    </row>
    <row r="26" spans="1:8" s="32" customFormat="1" ht="15" customHeight="1">
      <c r="A26" s="79" t="s">
        <v>74</v>
      </c>
      <c r="B26" s="86" t="s">
        <v>79</v>
      </c>
      <c r="C26" s="81"/>
      <c r="D26" s="82"/>
      <c r="E26" s="83"/>
      <c r="F26" s="84"/>
      <c r="G26" s="84"/>
      <c r="H26" s="85"/>
    </row>
    <row r="27" spans="1:8" s="32" customFormat="1" ht="30.75" customHeight="1">
      <c r="A27" s="33" t="s">
        <v>75</v>
      </c>
      <c r="B27" s="18" t="s">
        <v>80</v>
      </c>
      <c r="C27" s="34" t="s">
        <v>12</v>
      </c>
      <c r="D27" s="35">
        <v>220</v>
      </c>
      <c r="E27" s="37">
        <v>100</v>
      </c>
      <c r="F27" s="38">
        <f t="shared" si="0"/>
        <v>22000</v>
      </c>
      <c r="G27" s="38">
        <v>62.07</v>
      </c>
      <c r="H27" s="53">
        <f t="shared" si="1"/>
        <v>13655.4</v>
      </c>
    </row>
    <row r="28" spans="1:8" s="32" customFormat="1" ht="31.5">
      <c r="A28" s="33" t="s">
        <v>76</v>
      </c>
      <c r="B28" s="18" t="s">
        <v>81</v>
      </c>
      <c r="C28" s="34" t="s">
        <v>12</v>
      </c>
      <c r="D28" s="35">
        <v>220</v>
      </c>
      <c r="E28" s="37">
        <v>50</v>
      </c>
      <c r="F28" s="38">
        <f t="shared" si="0"/>
        <v>11000</v>
      </c>
      <c r="G28" s="38">
        <v>82.07</v>
      </c>
      <c r="H28" s="31">
        <f t="shared" si="1"/>
        <v>18055.399999999998</v>
      </c>
    </row>
    <row r="29" spans="1:8" s="32" customFormat="1" ht="31.5">
      <c r="A29" s="33" t="s">
        <v>77</v>
      </c>
      <c r="B29" s="45" t="s">
        <v>82</v>
      </c>
      <c r="C29" s="34" t="s">
        <v>12</v>
      </c>
      <c r="D29" s="35">
        <v>175</v>
      </c>
      <c r="E29" s="37">
        <v>100</v>
      </c>
      <c r="F29" s="38">
        <f t="shared" si="0"/>
        <v>17500</v>
      </c>
      <c r="G29" s="38">
        <v>90.16</v>
      </c>
      <c r="H29" s="31">
        <f t="shared" si="1"/>
        <v>15778</v>
      </c>
    </row>
    <row r="30" spans="1:8" s="32" customFormat="1" ht="31.5">
      <c r="A30" s="33" t="s">
        <v>78</v>
      </c>
      <c r="B30" s="45" t="s">
        <v>83</v>
      </c>
      <c r="C30" s="34" t="s">
        <v>12</v>
      </c>
      <c r="D30" s="35">
        <v>175</v>
      </c>
      <c r="E30" s="37">
        <v>100</v>
      </c>
      <c r="F30" s="38">
        <f t="shared" si="0"/>
        <v>17500</v>
      </c>
      <c r="G30" s="38">
        <v>110.16</v>
      </c>
      <c r="H30" s="31">
        <f t="shared" si="1"/>
        <v>19278</v>
      </c>
    </row>
    <row r="31" spans="1:8" s="32" customFormat="1" ht="15.75">
      <c r="A31" s="79" t="s">
        <v>30</v>
      </c>
      <c r="B31" s="80" t="s">
        <v>47</v>
      </c>
      <c r="C31" s="81"/>
      <c r="D31" s="82"/>
      <c r="E31" s="83"/>
      <c r="F31" s="84"/>
      <c r="G31" s="84"/>
      <c r="H31" s="85"/>
    </row>
    <row r="32" spans="1:8" s="32" customFormat="1" ht="31.5">
      <c r="A32" s="33" t="s">
        <v>48</v>
      </c>
      <c r="B32" s="18" t="s">
        <v>84</v>
      </c>
      <c r="C32" s="34" t="s">
        <v>12</v>
      </c>
      <c r="D32" s="35">
        <v>528</v>
      </c>
      <c r="E32" s="37">
        <v>20</v>
      </c>
      <c r="F32" s="38">
        <f t="shared" si="0"/>
        <v>10560</v>
      </c>
      <c r="G32" s="38">
        <v>6</v>
      </c>
      <c r="H32" s="31">
        <f t="shared" si="1"/>
        <v>3168</v>
      </c>
    </row>
    <row r="33" spans="1:8" s="32" customFormat="1" ht="33.75" customHeight="1">
      <c r="A33" s="33" t="s">
        <v>88</v>
      </c>
      <c r="B33" s="45" t="s">
        <v>86</v>
      </c>
      <c r="C33" s="34" t="s">
        <v>12</v>
      </c>
      <c r="D33" s="35">
        <v>80</v>
      </c>
      <c r="E33" s="37">
        <v>200</v>
      </c>
      <c r="F33" s="38">
        <f t="shared" si="0"/>
        <v>16000</v>
      </c>
      <c r="G33" s="38">
        <v>69.3</v>
      </c>
      <c r="H33" s="31">
        <f t="shared" si="1"/>
        <v>5544</v>
      </c>
    </row>
    <row r="34" spans="1:8" s="32" customFormat="1" ht="19.5" customHeight="1">
      <c r="A34" s="79" t="s">
        <v>31</v>
      </c>
      <c r="B34" s="87" t="s">
        <v>32</v>
      </c>
      <c r="C34" s="81"/>
      <c r="D34" s="82"/>
      <c r="E34" s="83"/>
      <c r="F34" s="84"/>
      <c r="G34" s="84"/>
      <c r="H34" s="85"/>
    </row>
    <row r="35" spans="1:8" s="32" customFormat="1" ht="20.25" customHeight="1">
      <c r="A35" s="33" t="s">
        <v>17</v>
      </c>
      <c r="B35" s="18" t="s">
        <v>89</v>
      </c>
      <c r="C35" s="34" t="s">
        <v>13</v>
      </c>
      <c r="D35" s="35">
        <v>23</v>
      </c>
      <c r="E35" s="37">
        <v>5400</v>
      </c>
      <c r="F35" s="38">
        <f t="shared" si="0"/>
        <v>124200</v>
      </c>
      <c r="G35" s="38">
        <v>11925.01</v>
      </c>
      <c r="H35" s="53">
        <f t="shared" si="1"/>
        <v>274275.23</v>
      </c>
    </row>
    <row r="36" spans="1:8" s="32" customFormat="1" ht="31.5">
      <c r="A36" s="33" t="s">
        <v>87</v>
      </c>
      <c r="B36" s="18" t="s">
        <v>90</v>
      </c>
      <c r="C36" s="34" t="s">
        <v>13</v>
      </c>
      <c r="D36" s="35">
        <v>3</v>
      </c>
      <c r="E36" s="37">
        <v>2100</v>
      </c>
      <c r="F36" s="38">
        <f t="shared" si="0"/>
        <v>6300</v>
      </c>
      <c r="G36" s="38">
        <v>3768</v>
      </c>
      <c r="H36" s="31">
        <f t="shared" si="1"/>
        <v>11304</v>
      </c>
    </row>
    <row r="37" spans="1:8" s="32" customFormat="1" ht="15.75">
      <c r="A37" s="79" t="s">
        <v>18</v>
      </c>
      <c r="B37" s="87" t="s">
        <v>50</v>
      </c>
      <c r="C37" s="81"/>
      <c r="D37" s="82"/>
      <c r="E37" s="83"/>
      <c r="F37" s="84"/>
      <c r="G37" s="84"/>
      <c r="H37" s="85"/>
    </row>
    <row r="38" spans="1:8" s="32" customFormat="1" ht="31.5">
      <c r="A38" s="33" t="s">
        <v>19</v>
      </c>
      <c r="B38" s="18" t="s">
        <v>127</v>
      </c>
      <c r="C38" s="34" t="s">
        <v>12</v>
      </c>
      <c r="D38" s="35">
        <v>1152</v>
      </c>
      <c r="E38" s="37">
        <v>14</v>
      </c>
      <c r="F38" s="56">
        <f t="shared" si="0"/>
        <v>16128</v>
      </c>
      <c r="G38" s="38">
        <v>11.06</v>
      </c>
      <c r="H38" s="53">
        <f t="shared" si="1"/>
        <v>12741.12</v>
      </c>
    </row>
    <row r="39" spans="1:8" s="32" customFormat="1" ht="31.5">
      <c r="A39" s="33" t="s">
        <v>20</v>
      </c>
      <c r="B39" s="45" t="s">
        <v>94</v>
      </c>
      <c r="C39" s="34" t="s">
        <v>13</v>
      </c>
      <c r="D39" s="35">
        <v>1</v>
      </c>
      <c r="E39" s="37">
        <v>2000</v>
      </c>
      <c r="F39" s="38">
        <f t="shared" si="0"/>
        <v>2000</v>
      </c>
      <c r="G39" s="38">
        <v>1790</v>
      </c>
      <c r="H39" s="31">
        <f t="shared" si="1"/>
        <v>1790</v>
      </c>
    </row>
    <row r="40" spans="1:8" s="32" customFormat="1" ht="31.5">
      <c r="A40" s="33" t="s">
        <v>21</v>
      </c>
      <c r="B40" s="45" t="s">
        <v>95</v>
      </c>
      <c r="C40" s="34" t="s">
        <v>12</v>
      </c>
      <c r="D40" s="89">
        <v>3045</v>
      </c>
      <c r="E40" s="37">
        <v>31.6</v>
      </c>
      <c r="F40" s="38">
        <f t="shared" si="0"/>
        <v>96222</v>
      </c>
      <c r="G40" s="38">
        <v>29.61</v>
      </c>
      <c r="H40" s="53">
        <f t="shared" si="1"/>
        <v>90162.45</v>
      </c>
    </row>
    <row r="41" spans="1:8" s="32" customFormat="1" ht="29.25" customHeight="1">
      <c r="A41" s="33" t="s">
        <v>22</v>
      </c>
      <c r="B41" s="39" t="s">
        <v>96</v>
      </c>
      <c r="C41" s="34" t="s">
        <v>12</v>
      </c>
      <c r="D41" s="34">
        <v>20</v>
      </c>
      <c r="E41" s="37">
        <v>100</v>
      </c>
      <c r="F41" s="38">
        <f t="shared" si="0"/>
        <v>2000</v>
      </c>
      <c r="G41" s="38">
        <v>57.36</v>
      </c>
      <c r="H41" s="31">
        <f t="shared" si="1"/>
        <v>1147.2</v>
      </c>
    </row>
    <row r="42" spans="1:8" s="32" customFormat="1" ht="29.25" customHeight="1">
      <c r="A42" s="33" t="s">
        <v>98</v>
      </c>
      <c r="B42" s="18" t="s">
        <v>97</v>
      </c>
      <c r="C42" s="34" t="s">
        <v>13</v>
      </c>
      <c r="D42" s="34">
        <v>7</v>
      </c>
      <c r="E42" s="37">
        <v>1565</v>
      </c>
      <c r="F42" s="38">
        <f t="shared" si="0"/>
        <v>10955</v>
      </c>
      <c r="G42" s="38">
        <v>2737.43</v>
      </c>
      <c r="H42" s="53">
        <f t="shared" si="1"/>
        <v>19162.01</v>
      </c>
    </row>
    <row r="43" spans="1:8" s="32" customFormat="1" ht="29.25" customHeight="1">
      <c r="A43" s="33" t="s">
        <v>99</v>
      </c>
      <c r="B43" s="45" t="s">
        <v>100</v>
      </c>
      <c r="C43" s="34" t="s">
        <v>12</v>
      </c>
      <c r="D43" s="89">
        <v>9481</v>
      </c>
      <c r="E43" s="37">
        <v>40</v>
      </c>
      <c r="F43" s="38">
        <f t="shared" si="0"/>
        <v>379240</v>
      </c>
      <c r="G43" s="38">
        <v>47.48</v>
      </c>
      <c r="H43" s="53">
        <f t="shared" si="1"/>
        <v>450157.87999999995</v>
      </c>
    </row>
    <row r="44" spans="1:8" s="32" customFormat="1" ht="29.25" customHeight="1">
      <c r="A44" s="33" t="s">
        <v>101</v>
      </c>
      <c r="B44" s="47" t="s">
        <v>107</v>
      </c>
      <c r="C44" s="34" t="s">
        <v>12</v>
      </c>
      <c r="D44" s="34">
        <v>20</v>
      </c>
      <c r="E44" s="37">
        <v>30</v>
      </c>
      <c r="F44" s="38">
        <f t="shared" si="0"/>
        <v>600</v>
      </c>
      <c r="G44" s="38">
        <v>75.52</v>
      </c>
      <c r="H44" s="31">
        <f t="shared" si="1"/>
        <v>1510.3999999999999</v>
      </c>
    </row>
    <row r="45" spans="1:8" s="32" customFormat="1" ht="29.25" customHeight="1">
      <c r="A45" s="33" t="s">
        <v>102</v>
      </c>
      <c r="B45" s="18" t="s">
        <v>108</v>
      </c>
      <c r="C45" s="34" t="s">
        <v>13</v>
      </c>
      <c r="D45" s="34">
        <v>9</v>
      </c>
      <c r="E45" s="37">
        <v>2500</v>
      </c>
      <c r="F45" s="38">
        <f t="shared" si="0"/>
        <v>22500</v>
      </c>
      <c r="G45" s="38">
        <v>4396.67</v>
      </c>
      <c r="H45" s="53">
        <f t="shared" si="1"/>
        <v>39570.03</v>
      </c>
    </row>
    <row r="46" spans="1:8" s="32" customFormat="1" ht="29.25" customHeight="1">
      <c r="A46" s="33" t="s">
        <v>103</v>
      </c>
      <c r="B46" s="45" t="s">
        <v>109</v>
      </c>
      <c r="C46" s="34" t="s">
        <v>12</v>
      </c>
      <c r="D46" s="89">
        <v>9795</v>
      </c>
      <c r="E46" s="37">
        <v>50</v>
      </c>
      <c r="F46" s="38">
        <f t="shared" si="0"/>
        <v>489750</v>
      </c>
      <c r="G46" s="38">
        <v>61.23</v>
      </c>
      <c r="H46" s="53">
        <f t="shared" si="1"/>
        <v>599747.85</v>
      </c>
    </row>
    <row r="47" spans="1:8" s="32" customFormat="1" ht="29.25" customHeight="1">
      <c r="A47" s="33" t="s">
        <v>104</v>
      </c>
      <c r="B47" s="45" t="s">
        <v>110</v>
      </c>
      <c r="C47" s="34" t="s">
        <v>13</v>
      </c>
      <c r="D47" s="34">
        <v>7</v>
      </c>
      <c r="E47" s="37">
        <v>3400</v>
      </c>
      <c r="F47" s="38">
        <f t="shared" si="0"/>
        <v>23800</v>
      </c>
      <c r="G47" s="38">
        <v>6838.86</v>
      </c>
      <c r="H47" s="53">
        <f t="shared" si="1"/>
        <v>47872.02</v>
      </c>
    </row>
    <row r="48" spans="1:8" s="32" customFormat="1" ht="29.25" customHeight="1">
      <c r="A48" s="33" t="s">
        <v>105</v>
      </c>
      <c r="B48" s="18" t="s">
        <v>111</v>
      </c>
      <c r="C48" s="34" t="s">
        <v>15</v>
      </c>
      <c r="D48" s="34">
        <v>1</v>
      </c>
      <c r="E48" s="37">
        <v>3000</v>
      </c>
      <c r="F48" s="38">
        <f t="shared" si="0"/>
        <v>3000</v>
      </c>
      <c r="G48" s="38">
        <v>10410.8</v>
      </c>
      <c r="H48" s="31">
        <f t="shared" si="1"/>
        <v>10410.8</v>
      </c>
    </row>
    <row r="49" spans="1:8" s="32" customFormat="1" ht="29.25" customHeight="1">
      <c r="A49" s="33" t="s">
        <v>106</v>
      </c>
      <c r="B49" s="48" t="s">
        <v>112</v>
      </c>
      <c r="C49" s="34" t="s">
        <v>15</v>
      </c>
      <c r="D49" s="34">
        <v>1</v>
      </c>
      <c r="E49" s="37">
        <v>5000</v>
      </c>
      <c r="F49" s="38">
        <f t="shared" si="0"/>
        <v>5000</v>
      </c>
      <c r="G49" s="38">
        <v>188</v>
      </c>
      <c r="H49" s="31">
        <f t="shared" si="1"/>
        <v>188</v>
      </c>
    </row>
    <row r="50" spans="1:8" s="32" customFormat="1" ht="63">
      <c r="A50" s="33" t="s">
        <v>113</v>
      </c>
      <c r="B50" s="45" t="s">
        <v>114</v>
      </c>
      <c r="C50" s="34" t="s">
        <v>15</v>
      </c>
      <c r="D50" s="35">
        <v>1</v>
      </c>
      <c r="E50" s="37">
        <v>4000</v>
      </c>
      <c r="F50" s="38">
        <f t="shared" si="0"/>
        <v>4000</v>
      </c>
      <c r="G50" s="36">
        <v>2500</v>
      </c>
      <c r="H50" s="31">
        <f t="shared" si="1"/>
        <v>2500</v>
      </c>
    </row>
    <row r="51" spans="1:8" s="32" customFormat="1" ht="15.75">
      <c r="A51" s="79" t="s">
        <v>115</v>
      </c>
      <c r="B51" s="86" t="s">
        <v>116</v>
      </c>
      <c r="C51" s="81"/>
      <c r="D51" s="82"/>
      <c r="E51" s="83"/>
      <c r="F51" s="84"/>
      <c r="G51" s="85"/>
      <c r="H51" s="85"/>
    </row>
    <row r="52" spans="1:8" s="32" customFormat="1" ht="47.25">
      <c r="A52" s="33" t="s">
        <v>118</v>
      </c>
      <c r="B52" s="45" t="s">
        <v>117</v>
      </c>
      <c r="C52" s="34" t="s">
        <v>13</v>
      </c>
      <c r="D52" s="35">
        <v>17</v>
      </c>
      <c r="E52" s="37">
        <v>1000</v>
      </c>
      <c r="F52" s="38">
        <f t="shared" si="0"/>
        <v>17000</v>
      </c>
      <c r="G52" s="36">
        <v>659.03</v>
      </c>
      <c r="H52" s="31">
        <f t="shared" si="1"/>
        <v>11203.51</v>
      </c>
    </row>
    <row r="53" spans="1:8" s="32" customFormat="1" ht="47.25">
      <c r="A53" s="33" t="s">
        <v>119</v>
      </c>
      <c r="B53" s="45" t="s">
        <v>120</v>
      </c>
      <c r="C53" s="34" t="s">
        <v>13</v>
      </c>
      <c r="D53" s="35">
        <v>15</v>
      </c>
      <c r="E53" s="37">
        <v>1200</v>
      </c>
      <c r="F53" s="38">
        <f t="shared" si="0"/>
        <v>18000</v>
      </c>
      <c r="G53" s="36">
        <v>714.7</v>
      </c>
      <c r="H53" s="31">
        <f t="shared" si="1"/>
        <v>10720.5</v>
      </c>
    </row>
    <row r="54" spans="1:8" s="32" customFormat="1" ht="31.5">
      <c r="A54" s="33" t="s">
        <v>23</v>
      </c>
      <c r="B54" s="46" t="s">
        <v>121</v>
      </c>
      <c r="C54" s="40" t="s">
        <v>12</v>
      </c>
      <c r="D54" s="89">
        <v>22658</v>
      </c>
      <c r="E54" s="36">
        <v>2</v>
      </c>
      <c r="F54" s="38">
        <f t="shared" si="0"/>
        <v>45316</v>
      </c>
      <c r="G54" s="36">
        <v>0.45</v>
      </c>
      <c r="H54" s="31">
        <f t="shared" si="1"/>
        <v>10196.1</v>
      </c>
    </row>
    <row r="55" spans="1:8" ht="18.75">
      <c r="A55" s="50" t="s">
        <v>126</v>
      </c>
      <c r="B55" s="25"/>
      <c r="C55" s="51"/>
      <c r="D55" s="52"/>
      <c r="E55" s="19"/>
      <c r="F55" s="54">
        <f>SUM(F10:F54)</f>
        <v>1489590</v>
      </c>
      <c r="G55" s="54"/>
      <c r="H55" s="54">
        <f>SUM(H10:H54)</f>
        <v>1896479.6800000002</v>
      </c>
    </row>
    <row r="56" spans="1:8" ht="15.75">
      <c r="A56" s="1"/>
      <c r="B56" s="1"/>
      <c r="C56" s="1"/>
      <c r="D56" s="1"/>
      <c r="E56" s="1"/>
      <c r="F56" s="1"/>
      <c r="G56" s="1"/>
      <c r="H56" s="1"/>
    </row>
    <row r="57" spans="1:8" ht="15.75">
      <c r="A57" s="20"/>
      <c r="B57" s="21"/>
      <c r="C57" s="64"/>
      <c r="D57" s="22"/>
      <c r="E57" s="22"/>
      <c r="F57" s="22"/>
      <c r="G57" s="22"/>
      <c r="H57" s="22"/>
    </row>
    <row r="58" spans="1:8" ht="15.75">
      <c r="A58" s="68" t="s">
        <v>34</v>
      </c>
      <c r="B58" s="68"/>
      <c r="C58" s="1"/>
      <c r="D58" s="1"/>
      <c r="E58" s="1"/>
      <c r="F58" s="1"/>
      <c r="G58" s="1"/>
      <c r="H58" s="1"/>
    </row>
    <row r="59" spans="1:8" ht="15.75">
      <c r="A59" s="3"/>
      <c r="B59" s="4"/>
      <c r="C59" s="5"/>
      <c r="D59" s="4"/>
      <c r="E59" s="67" t="s">
        <v>130</v>
      </c>
      <c r="F59" s="67"/>
      <c r="G59" s="69" t="s">
        <v>125</v>
      </c>
      <c r="H59" s="78"/>
    </row>
    <row r="60" spans="1:8" ht="15.75">
      <c r="A60" s="6"/>
      <c r="B60" s="7"/>
      <c r="C60" s="7"/>
      <c r="D60" s="7"/>
      <c r="E60" s="67" t="s">
        <v>131</v>
      </c>
      <c r="F60" s="76"/>
      <c r="G60" s="69" t="s">
        <v>59</v>
      </c>
      <c r="H60" s="78"/>
    </row>
    <row r="61" spans="1:8" ht="15.75">
      <c r="A61" s="7"/>
      <c r="B61" s="7"/>
      <c r="C61" s="7"/>
      <c r="D61" s="7"/>
      <c r="E61" s="67" t="s">
        <v>132</v>
      </c>
      <c r="F61" s="67"/>
      <c r="G61" s="69" t="s">
        <v>60</v>
      </c>
      <c r="H61" s="78"/>
    </row>
    <row r="62" spans="1:8" ht="15.75">
      <c r="A62" s="6"/>
      <c r="B62" s="7"/>
      <c r="C62" s="7"/>
      <c r="D62" s="7"/>
      <c r="E62" s="67" t="s">
        <v>133</v>
      </c>
      <c r="F62" s="67"/>
      <c r="G62" s="69" t="s">
        <v>61</v>
      </c>
      <c r="H62" s="78"/>
    </row>
    <row r="63" spans="1:8" ht="15.75">
      <c r="A63" s="8" t="s">
        <v>0</v>
      </c>
      <c r="B63" s="7"/>
      <c r="C63" s="7"/>
      <c r="D63" s="9" t="s">
        <v>9</v>
      </c>
      <c r="E63" s="10" t="s">
        <v>3</v>
      </c>
      <c r="F63" s="11" t="s">
        <v>5</v>
      </c>
      <c r="G63" s="10" t="s">
        <v>3</v>
      </c>
      <c r="H63" s="12" t="s">
        <v>5</v>
      </c>
    </row>
    <row r="64" spans="1:8" ht="15.75">
      <c r="A64" s="13" t="s">
        <v>2</v>
      </c>
      <c r="B64" s="13" t="s">
        <v>1</v>
      </c>
      <c r="C64" s="14" t="s">
        <v>3</v>
      </c>
      <c r="D64" s="14" t="s">
        <v>10</v>
      </c>
      <c r="E64" s="15" t="s">
        <v>6</v>
      </c>
      <c r="F64" s="16" t="s">
        <v>4</v>
      </c>
      <c r="G64" s="15" t="s">
        <v>6</v>
      </c>
      <c r="H64" s="17" t="s">
        <v>4</v>
      </c>
    </row>
    <row r="65" spans="1:8" s="32" customFormat="1" ht="31.5">
      <c r="A65" s="28" t="s">
        <v>51</v>
      </c>
      <c r="B65" s="39" t="s">
        <v>52</v>
      </c>
      <c r="C65" s="34" t="s">
        <v>15</v>
      </c>
      <c r="D65" s="34">
        <v>1</v>
      </c>
      <c r="E65" s="29">
        <v>5000</v>
      </c>
      <c r="F65" s="30">
        <f>E65*D65</f>
        <v>5000</v>
      </c>
      <c r="G65" s="31">
        <v>4600</v>
      </c>
      <c r="H65" s="31">
        <f>D65*G65</f>
        <v>4600</v>
      </c>
    </row>
    <row r="66" spans="1:8" s="32" customFormat="1" ht="63">
      <c r="A66" s="28" t="s">
        <v>123</v>
      </c>
      <c r="B66" s="39" t="s">
        <v>122</v>
      </c>
      <c r="C66" s="34" t="s">
        <v>12</v>
      </c>
      <c r="D66" s="89">
        <v>9795</v>
      </c>
      <c r="E66" s="29">
        <v>69</v>
      </c>
      <c r="F66" s="30">
        <f>E66*D66</f>
        <v>675855</v>
      </c>
      <c r="G66" s="31">
        <v>72.86</v>
      </c>
      <c r="H66" s="53">
        <f>D66*G66</f>
        <v>713663.7</v>
      </c>
    </row>
    <row r="67" spans="1:8" s="32" customFormat="1" ht="18.75">
      <c r="A67" s="1"/>
      <c r="B67" s="2"/>
      <c r="C67" s="1"/>
      <c r="D67" s="21"/>
      <c r="E67" s="21"/>
      <c r="F67" s="23"/>
      <c r="G67" s="1"/>
      <c r="H67" s="1"/>
    </row>
    <row r="68" spans="1:8" s="32" customFormat="1" ht="18.75">
      <c r="A68" s="2"/>
      <c r="B68" s="2"/>
      <c r="C68" s="2"/>
      <c r="D68" s="2"/>
      <c r="E68" s="24" t="s">
        <v>35</v>
      </c>
      <c r="F68" s="25"/>
      <c r="G68" s="25"/>
      <c r="H68" s="25"/>
    </row>
    <row r="69" spans="1:8" s="32" customFormat="1" ht="12.75">
      <c r="A69" s="2"/>
      <c r="B69" s="2"/>
      <c r="C69" s="2"/>
      <c r="D69" s="2"/>
      <c r="E69" s="2"/>
      <c r="F69" s="2"/>
      <c r="G69" s="2"/>
      <c r="H69" s="2"/>
    </row>
    <row r="70" spans="1:8" s="32" customFormat="1" ht="15.75">
      <c r="A70" s="2"/>
      <c r="B70" s="1"/>
      <c r="C70" s="2"/>
      <c r="D70" s="2"/>
      <c r="E70" s="2"/>
      <c r="F70" s="2"/>
      <c r="G70" s="2"/>
      <c r="H70" s="2"/>
    </row>
    <row r="71" spans="1:8" s="32" customFormat="1" ht="15.75">
      <c r="A71" s="2"/>
      <c r="B71" s="26"/>
      <c r="C71" s="2"/>
      <c r="D71" s="2"/>
      <c r="E71" s="2"/>
      <c r="F71" s="2"/>
      <c r="G71" s="2"/>
      <c r="H71" s="2"/>
    </row>
    <row r="72" spans="1:8" s="32" customFormat="1" ht="15.75">
      <c r="A72" s="2"/>
      <c r="B72" s="26" t="s">
        <v>8</v>
      </c>
      <c r="C72" s="2"/>
      <c r="D72" s="2"/>
      <c r="E72" s="2"/>
      <c r="F72" s="2"/>
      <c r="G72" s="2"/>
      <c r="H72" s="2"/>
    </row>
    <row r="73" spans="1:8" s="32" customFormat="1" ht="15.75">
      <c r="A73" s="2"/>
      <c r="B73" s="26" t="s">
        <v>53</v>
      </c>
      <c r="C73" s="2"/>
      <c r="D73" s="2"/>
      <c r="E73" s="2"/>
      <c r="F73" s="2"/>
      <c r="G73" s="2"/>
      <c r="H73" s="2"/>
    </row>
    <row r="74" spans="1:8" s="32" customFormat="1" ht="15.75">
      <c r="A74" s="2"/>
      <c r="B74" s="26" t="s">
        <v>128</v>
      </c>
      <c r="C74" s="2"/>
      <c r="D74" s="2"/>
      <c r="E74" s="2"/>
      <c r="F74" s="2"/>
      <c r="G74" s="2"/>
      <c r="H74" s="2"/>
    </row>
    <row r="75" spans="1:8" s="32" customFormat="1" ht="15.75">
      <c r="A75" s="2"/>
      <c r="B75" s="26"/>
      <c r="C75" s="2"/>
      <c r="D75" s="2"/>
      <c r="E75" s="2"/>
      <c r="F75" s="2"/>
      <c r="G75" s="2"/>
      <c r="H75" s="2"/>
    </row>
    <row r="76" spans="1:8" s="32" customFormat="1" ht="15.75">
      <c r="A76" s="2"/>
      <c r="B76" s="27" t="s">
        <v>58</v>
      </c>
      <c r="C76" s="2"/>
      <c r="D76" s="2"/>
      <c r="E76" s="2"/>
      <c r="F76" s="2"/>
      <c r="G76" s="2"/>
      <c r="H76" s="2"/>
    </row>
    <row r="77" spans="1:8" s="32" customFormat="1" ht="15.75">
      <c r="A77" s="2"/>
      <c r="B77" s="27" t="s">
        <v>7</v>
      </c>
      <c r="C77" s="2"/>
      <c r="D77" s="2"/>
      <c r="E77" s="2"/>
      <c r="F77" s="2"/>
      <c r="G77" s="2"/>
      <c r="H77" s="2"/>
    </row>
    <row r="78" spans="1:8" s="32" customFormat="1" ht="15.75">
      <c r="A78" s="2"/>
      <c r="B78" s="1"/>
      <c r="C78" s="2"/>
      <c r="D78" s="2"/>
      <c r="E78" s="2"/>
      <c r="F78" s="2"/>
      <c r="G78" s="2"/>
      <c r="H78" s="2"/>
    </row>
    <row r="79" spans="1:8" s="32" customFormat="1" ht="15.75">
      <c r="A79" s="2"/>
      <c r="B79" s="1"/>
      <c r="C79" s="2"/>
      <c r="D79" s="2"/>
      <c r="E79" s="2"/>
      <c r="F79" s="2"/>
      <c r="G79" s="2"/>
      <c r="H79" s="2"/>
    </row>
    <row r="80" spans="1:8" s="32" customFormat="1" ht="15.75">
      <c r="A80" s="2"/>
      <c r="B80" s="1"/>
      <c r="C80" s="2"/>
      <c r="D80" s="2"/>
      <c r="E80" s="2"/>
      <c r="F80" s="2"/>
      <c r="G80" s="2"/>
      <c r="H80" s="2"/>
    </row>
    <row r="81" spans="1:8" s="32" customFormat="1" ht="18.75">
      <c r="A81" s="2"/>
      <c r="B81" s="23"/>
      <c r="C81" s="2"/>
      <c r="D81" s="2"/>
      <c r="E81" s="2"/>
      <c r="F81" s="2"/>
      <c r="G81" s="2"/>
      <c r="H81" s="2"/>
    </row>
    <row r="82" spans="1:8" s="32" customFormat="1" ht="12.75">
      <c r="A82" s="2"/>
      <c r="B82" s="2"/>
      <c r="C82" s="2"/>
      <c r="D82" s="2"/>
      <c r="E82" s="2"/>
      <c r="F82" s="2"/>
      <c r="G82" s="2"/>
      <c r="H82" s="2"/>
    </row>
    <row r="83" spans="1:8" s="32" customFormat="1" ht="12.75">
      <c r="A83" s="2"/>
      <c r="B83" s="2"/>
      <c r="C83" s="2"/>
      <c r="D83" s="2"/>
      <c r="E83" s="2"/>
      <c r="F83" s="2"/>
      <c r="G83" s="2"/>
      <c r="H83" s="2"/>
    </row>
    <row r="84" spans="1:8" s="32" customFormat="1" ht="12.75">
      <c r="A84" s="2"/>
      <c r="B84" s="2"/>
      <c r="C84" s="2"/>
      <c r="D84" s="2"/>
      <c r="E84" s="2"/>
      <c r="F84" s="2"/>
      <c r="G84" s="2"/>
      <c r="H84" s="2"/>
    </row>
    <row r="85" spans="1:8" s="32" customFormat="1" ht="12.75">
      <c r="A85" s="2"/>
      <c r="B85" s="2"/>
      <c r="C85" s="2"/>
      <c r="D85" s="2"/>
      <c r="E85" s="2"/>
      <c r="F85" s="2"/>
      <c r="G85" s="2"/>
      <c r="H85" s="2"/>
    </row>
    <row r="86" spans="1:8" s="32" customFormat="1" ht="12.75">
      <c r="A86" s="2"/>
      <c r="B86" s="2"/>
      <c r="C86" s="2"/>
      <c r="D86" s="2"/>
      <c r="E86" s="2"/>
      <c r="F86" s="2"/>
      <c r="G86" s="2"/>
      <c r="H86" s="2"/>
    </row>
  </sheetData>
  <sheetProtection/>
  <mergeCells count="17">
    <mergeCell ref="E62:F62"/>
    <mergeCell ref="G62:H62"/>
    <mergeCell ref="E7:F7"/>
    <mergeCell ref="G7:H7"/>
    <mergeCell ref="E4:F4"/>
    <mergeCell ref="G4:H4"/>
    <mergeCell ref="E5:F5"/>
    <mergeCell ref="G5:H5"/>
    <mergeCell ref="E6:F6"/>
    <mergeCell ref="E61:F61"/>
    <mergeCell ref="G61:H61"/>
    <mergeCell ref="G6:H6"/>
    <mergeCell ref="A58:B58"/>
    <mergeCell ref="E59:F59"/>
    <mergeCell ref="G59:H59"/>
    <mergeCell ref="E60:F60"/>
    <mergeCell ref="G60:H60"/>
  </mergeCells>
  <printOptions horizontalCentered="1" verticalCentered="1"/>
  <pageMargins left="0.25" right="0.25" top="0.75" bottom="0.5" header="0.25" footer="0.25"/>
  <pageSetup horizontalDpi="600" verticalDpi="600" orientation="landscape" paperSize="5" scale="60" r:id="rId2"/>
  <headerFooter alignWithMargins="0">
    <oddHeader>&amp;C&amp;16MOUNT OLIVET WATER SYSTEM EXPANSION
FOR THE 
HART COUNTY WATER AND SEWER AUTHORITY</oddHeader>
    <oddFooter>&amp;L&amp;Z&amp;F&amp;R &amp;P</oddFooter>
  </headerFooter>
  <rowBreaks count="1" manualBreakCount="1">
    <brk id="56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8"/>
  <sheetViews>
    <sheetView zoomScale="85" zoomScaleNormal="85" zoomScaleSheetLayoutView="75" workbookViewId="0" topLeftCell="A1">
      <selection activeCell="L13" sqref="L13"/>
    </sheetView>
  </sheetViews>
  <sheetFormatPr defaultColWidth="9.140625" defaultRowHeight="12.75"/>
  <cols>
    <col min="1" max="1" width="16.28125" style="2" customWidth="1"/>
    <col min="2" max="2" width="60.140625" style="2" customWidth="1"/>
    <col min="3" max="3" width="7.7109375" style="2" customWidth="1"/>
    <col min="4" max="4" width="11.28125" style="2" customWidth="1"/>
    <col min="5" max="5" width="16.7109375" style="2" customWidth="1"/>
    <col min="6" max="6" width="24.00390625" style="2" customWidth="1"/>
    <col min="7" max="7" width="14.57421875" style="2" customWidth="1"/>
    <col min="8" max="8" width="21.8515625" style="2" customWidth="1"/>
    <col min="9" max="16384" width="9.140625" style="2" customWidth="1"/>
  </cols>
  <sheetData>
    <row r="1" spans="1:8" ht="15.75">
      <c r="A1" s="1"/>
      <c r="B1" s="1"/>
      <c r="C1" s="1"/>
      <c r="D1" s="1"/>
      <c r="E1" s="1"/>
      <c r="F1" s="1"/>
      <c r="G1" s="1"/>
      <c r="H1" s="1"/>
    </row>
    <row r="2" spans="1:8" ht="15.75">
      <c r="A2" s="1"/>
      <c r="B2" s="1"/>
      <c r="C2" s="1"/>
      <c r="D2" s="1"/>
      <c r="E2" s="1"/>
      <c r="F2" s="1"/>
      <c r="G2" s="1"/>
      <c r="H2" s="1"/>
    </row>
    <row r="3" spans="1:8" ht="15.75">
      <c r="A3" s="1"/>
      <c r="B3" s="1"/>
      <c r="C3" s="1"/>
      <c r="D3" s="1"/>
      <c r="E3" s="1"/>
      <c r="F3" s="1"/>
      <c r="G3" s="1"/>
      <c r="H3" s="1"/>
    </row>
    <row r="4" spans="1:8" ht="15.75">
      <c r="A4" s="4"/>
      <c r="B4" s="4"/>
      <c r="C4" s="4"/>
      <c r="D4" s="4"/>
      <c r="E4" s="67" t="s">
        <v>54</v>
      </c>
      <c r="F4" s="67"/>
      <c r="G4" s="67" t="s">
        <v>125</v>
      </c>
      <c r="H4" s="67"/>
    </row>
    <row r="5" spans="1:10" ht="15.75">
      <c r="A5" s="4"/>
      <c r="B5" s="4"/>
      <c r="C5" s="4"/>
      <c r="D5" s="4"/>
      <c r="E5" s="67" t="s">
        <v>55</v>
      </c>
      <c r="F5" s="76"/>
      <c r="G5" s="67" t="s">
        <v>59</v>
      </c>
      <c r="H5" s="67"/>
      <c r="J5" s="42"/>
    </row>
    <row r="6" spans="1:8" ht="15.75">
      <c r="A6" s="33"/>
      <c r="B6" s="4"/>
      <c r="C6" s="4"/>
      <c r="D6" s="4"/>
      <c r="E6" s="67" t="s">
        <v>56</v>
      </c>
      <c r="F6" s="67"/>
      <c r="G6" s="67" t="s">
        <v>60</v>
      </c>
      <c r="H6" s="67"/>
    </row>
    <row r="7" spans="1:8" ht="15.75">
      <c r="A7" s="4"/>
      <c r="B7" s="4"/>
      <c r="C7" s="4"/>
      <c r="D7" s="4"/>
      <c r="E7" s="67" t="s">
        <v>57</v>
      </c>
      <c r="F7" s="67"/>
      <c r="G7" s="67" t="s">
        <v>61</v>
      </c>
      <c r="H7" s="67"/>
    </row>
    <row r="8" spans="1:8" ht="15.75">
      <c r="A8" s="43" t="s">
        <v>0</v>
      </c>
      <c r="B8" s="4"/>
      <c r="C8" s="4"/>
      <c r="D8" s="43" t="s">
        <v>9</v>
      </c>
      <c r="E8" s="43" t="s">
        <v>3</v>
      </c>
      <c r="F8" s="41" t="s">
        <v>5</v>
      </c>
      <c r="G8" s="43" t="s">
        <v>3</v>
      </c>
      <c r="H8" s="41" t="s">
        <v>5</v>
      </c>
    </row>
    <row r="9" spans="1:8" ht="15.75">
      <c r="A9" s="43" t="s">
        <v>2</v>
      </c>
      <c r="B9" s="43" t="s">
        <v>1</v>
      </c>
      <c r="C9" s="43" t="s">
        <v>3</v>
      </c>
      <c r="D9" s="43" t="s">
        <v>10</v>
      </c>
      <c r="E9" s="41" t="s">
        <v>6</v>
      </c>
      <c r="F9" s="41" t="s">
        <v>4</v>
      </c>
      <c r="G9" s="41" t="s">
        <v>6</v>
      </c>
      <c r="H9" s="41" t="s">
        <v>4</v>
      </c>
    </row>
    <row r="10" spans="1:8" s="32" customFormat="1" ht="15.75">
      <c r="A10" s="33" t="s">
        <v>36</v>
      </c>
      <c r="B10" s="39" t="s">
        <v>37</v>
      </c>
      <c r="C10" s="34" t="s">
        <v>15</v>
      </c>
      <c r="D10" s="34">
        <v>1</v>
      </c>
      <c r="E10" s="38">
        <v>35000</v>
      </c>
      <c r="F10" s="38">
        <f>D10*E10</f>
        <v>35000</v>
      </c>
      <c r="G10" s="38">
        <v>69823</v>
      </c>
      <c r="H10" s="31">
        <f>D10*G10</f>
        <v>69823</v>
      </c>
    </row>
    <row r="11" spans="1:8" s="32" customFormat="1" ht="15.75">
      <c r="A11" s="33" t="s">
        <v>38</v>
      </c>
      <c r="B11" s="18" t="s">
        <v>39</v>
      </c>
      <c r="C11" s="34" t="s">
        <v>15</v>
      </c>
      <c r="D11" s="35">
        <v>1</v>
      </c>
      <c r="E11" s="37">
        <v>1</v>
      </c>
      <c r="F11" s="38">
        <f aca="true" t="shared" si="0" ref="F11:F56">D11*E11</f>
        <v>1</v>
      </c>
      <c r="G11" s="38">
        <v>46548</v>
      </c>
      <c r="H11" s="31">
        <f aca="true" t="shared" si="1" ref="H11:H56">D11*G11</f>
        <v>46548</v>
      </c>
    </row>
    <row r="12" spans="1:8" s="32" customFormat="1" ht="15.75">
      <c r="A12" s="33" t="s">
        <v>40</v>
      </c>
      <c r="B12" s="18" t="s">
        <v>41</v>
      </c>
      <c r="C12" s="34" t="s">
        <v>15</v>
      </c>
      <c r="D12" s="35">
        <v>1</v>
      </c>
      <c r="E12" s="37">
        <v>1</v>
      </c>
      <c r="F12" s="38">
        <f t="shared" si="0"/>
        <v>1</v>
      </c>
      <c r="G12" s="38">
        <v>0</v>
      </c>
      <c r="H12" s="31">
        <f t="shared" si="1"/>
        <v>0</v>
      </c>
    </row>
    <row r="13" spans="1:8" s="32" customFormat="1" ht="15.75">
      <c r="A13" s="33" t="s">
        <v>33</v>
      </c>
      <c r="B13" s="18" t="s">
        <v>42</v>
      </c>
      <c r="C13" s="34" t="s">
        <v>15</v>
      </c>
      <c r="D13" s="35">
        <v>1</v>
      </c>
      <c r="E13" s="37">
        <v>500</v>
      </c>
      <c r="F13" s="38">
        <f t="shared" si="0"/>
        <v>500</v>
      </c>
      <c r="G13" s="38">
        <v>500</v>
      </c>
      <c r="H13" s="31">
        <f t="shared" si="1"/>
        <v>500</v>
      </c>
    </row>
    <row r="14" spans="1:8" s="32" customFormat="1" ht="15.75">
      <c r="A14" s="33" t="s">
        <v>24</v>
      </c>
      <c r="B14" s="18" t="s">
        <v>43</v>
      </c>
      <c r="C14" s="34" t="s">
        <v>11</v>
      </c>
      <c r="D14" s="35">
        <v>100</v>
      </c>
      <c r="E14" s="37">
        <v>100</v>
      </c>
      <c r="F14" s="38">
        <f t="shared" si="0"/>
        <v>10000</v>
      </c>
      <c r="G14" s="38">
        <v>100</v>
      </c>
      <c r="H14" s="31">
        <f t="shared" si="1"/>
        <v>10000</v>
      </c>
    </row>
    <row r="15" spans="1:8" s="32" customFormat="1" ht="15.75">
      <c r="A15" s="57" t="s">
        <v>25</v>
      </c>
      <c r="B15" s="63" t="s">
        <v>27</v>
      </c>
      <c r="C15" s="59"/>
      <c r="D15" s="60"/>
      <c r="E15" s="61"/>
      <c r="F15" s="38"/>
      <c r="G15" s="38"/>
      <c r="H15" s="31"/>
    </row>
    <row r="16" spans="1:8" s="32" customFormat="1" ht="15.75">
      <c r="A16" s="33" t="s">
        <v>14</v>
      </c>
      <c r="B16" s="18" t="s">
        <v>44</v>
      </c>
      <c r="C16" s="34" t="s">
        <v>12</v>
      </c>
      <c r="D16" s="35">
        <v>7267</v>
      </c>
      <c r="E16" s="37">
        <v>0.1</v>
      </c>
      <c r="F16" s="38">
        <f t="shared" si="0"/>
        <v>726.7</v>
      </c>
      <c r="G16" s="38">
        <v>1.75</v>
      </c>
      <c r="H16" s="31">
        <f t="shared" si="1"/>
        <v>12717.25</v>
      </c>
    </row>
    <row r="17" spans="1:8" s="32" customFormat="1" ht="15.75">
      <c r="A17" s="33" t="s">
        <v>45</v>
      </c>
      <c r="B17" s="18" t="s">
        <v>46</v>
      </c>
      <c r="C17" s="34" t="s">
        <v>13</v>
      </c>
      <c r="D17" s="35">
        <v>270</v>
      </c>
      <c r="E17" s="37">
        <v>0.1</v>
      </c>
      <c r="F17" s="56">
        <f t="shared" si="0"/>
        <v>27</v>
      </c>
      <c r="G17" s="38">
        <v>112</v>
      </c>
      <c r="H17" s="31">
        <f t="shared" si="1"/>
        <v>30240</v>
      </c>
    </row>
    <row r="18" spans="1:8" s="32" customFormat="1" ht="15.75">
      <c r="A18" s="57" t="s">
        <v>26</v>
      </c>
      <c r="B18" s="63" t="s">
        <v>28</v>
      </c>
      <c r="C18" s="59"/>
      <c r="D18" s="60"/>
      <c r="E18" s="61"/>
      <c r="F18" s="38"/>
      <c r="G18" s="38"/>
      <c r="H18" s="31"/>
    </row>
    <row r="19" spans="1:8" s="32" customFormat="1" ht="31.5">
      <c r="A19" s="33" t="s">
        <v>16</v>
      </c>
      <c r="B19" s="18" t="s">
        <v>62</v>
      </c>
      <c r="C19" s="34" t="s">
        <v>12</v>
      </c>
      <c r="D19" s="35">
        <v>190</v>
      </c>
      <c r="E19" s="37">
        <v>40</v>
      </c>
      <c r="F19" s="38">
        <f t="shared" si="0"/>
        <v>7600</v>
      </c>
      <c r="G19" s="38">
        <v>7.83</v>
      </c>
      <c r="H19" s="31">
        <f t="shared" si="1"/>
        <v>1487.7</v>
      </c>
    </row>
    <row r="20" spans="1:8" s="32" customFormat="1" ht="15.75" customHeight="1">
      <c r="A20" s="33" t="s">
        <v>29</v>
      </c>
      <c r="B20" s="4" t="s">
        <v>63</v>
      </c>
      <c r="C20" s="34" t="s">
        <v>12</v>
      </c>
      <c r="D20" s="35">
        <v>480</v>
      </c>
      <c r="E20" s="37">
        <v>70</v>
      </c>
      <c r="F20" s="38">
        <f t="shared" si="0"/>
        <v>33600</v>
      </c>
      <c r="G20" s="38">
        <v>28.9</v>
      </c>
      <c r="H20" s="31">
        <f t="shared" si="1"/>
        <v>13872</v>
      </c>
    </row>
    <row r="21" spans="1:8" s="32" customFormat="1" ht="15.75" customHeight="1">
      <c r="A21" s="33" t="s">
        <v>67</v>
      </c>
      <c r="B21" s="45" t="s">
        <v>64</v>
      </c>
      <c r="C21" s="34" t="s">
        <v>12</v>
      </c>
      <c r="D21" s="35">
        <v>170</v>
      </c>
      <c r="E21" s="37">
        <v>126</v>
      </c>
      <c r="F21" s="38">
        <f t="shared" si="0"/>
        <v>21420</v>
      </c>
      <c r="G21" s="38">
        <v>82.22</v>
      </c>
      <c r="H21" s="31">
        <f t="shared" si="1"/>
        <v>13977.4</v>
      </c>
    </row>
    <row r="22" spans="1:8" s="32" customFormat="1" ht="15.75" customHeight="1">
      <c r="A22" s="33" t="s">
        <v>68</v>
      </c>
      <c r="B22" s="45" t="s">
        <v>65</v>
      </c>
      <c r="C22" s="34" t="s">
        <v>12</v>
      </c>
      <c r="D22" s="35">
        <v>140</v>
      </c>
      <c r="E22" s="37">
        <v>134</v>
      </c>
      <c r="F22" s="38">
        <f t="shared" si="0"/>
        <v>18760</v>
      </c>
      <c r="G22" s="38">
        <v>103.21</v>
      </c>
      <c r="H22" s="31">
        <f t="shared" si="1"/>
        <v>14449.4</v>
      </c>
    </row>
    <row r="23" spans="1:8" s="32" customFormat="1" ht="15" customHeight="1">
      <c r="A23" s="33" t="s">
        <v>69</v>
      </c>
      <c r="B23" s="45" t="s">
        <v>66</v>
      </c>
      <c r="C23" s="34" t="s">
        <v>12</v>
      </c>
      <c r="D23" s="35">
        <v>90</v>
      </c>
      <c r="E23" s="37">
        <v>80</v>
      </c>
      <c r="F23" s="38">
        <f t="shared" si="0"/>
        <v>7200</v>
      </c>
      <c r="G23" s="38">
        <v>48.94</v>
      </c>
      <c r="H23" s="31">
        <f t="shared" si="1"/>
        <v>4404.599999999999</v>
      </c>
    </row>
    <row r="24" spans="1:8" s="32" customFormat="1" ht="15" customHeight="1">
      <c r="A24" s="33" t="s">
        <v>70</v>
      </c>
      <c r="B24" s="45" t="s">
        <v>72</v>
      </c>
      <c r="C24" s="34" t="s">
        <v>12</v>
      </c>
      <c r="D24" s="35">
        <v>70</v>
      </c>
      <c r="E24" s="37">
        <v>150</v>
      </c>
      <c r="F24" s="38">
        <f t="shared" si="0"/>
        <v>10500</v>
      </c>
      <c r="G24" s="38">
        <v>142.32</v>
      </c>
      <c r="H24" s="31">
        <f t="shared" si="1"/>
        <v>9962.4</v>
      </c>
    </row>
    <row r="25" spans="1:8" s="32" customFormat="1" ht="15" customHeight="1">
      <c r="A25" s="33" t="s">
        <v>71</v>
      </c>
      <c r="B25" s="45" t="s">
        <v>73</v>
      </c>
      <c r="C25" s="34" t="s">
        <v>12</v>
      </c>
      <c r="D25" s="35">
        <v>510</v>
      </c>
      <c r="E25" s="37">
        <v>98</v>
      </c>
      <c r="F25" s="38">
        <f t="shared" si="0"/>
        <v>49980</v>
      </c>
      <c r="G25" s="38">
        <v>74.5</v>
      </c>
      <c r="H25" s="31">
        <f t="shared" si="1"/>
        <v>37995</v>
      </c>
    </row>
    <row r="26" spans="1:8" s="32" customFormat="1" ht="15" customHeight="1">
      <c r="A26" s="57" t="s">
        <v>74</v>
      </c>
      <c r="B26" s="58" t="s">
        <v>79</v>
      </c>
      <c r="C26" s="59"/>
      <c r="D26" s="60"/>
      <c r="E26" s="61"/>
      <c r="F26" s="38"/>
      <c r="G26" s="38"/>
      <c r="H26" s="31"/>
    </row>
    <row r="27" spans="1:8" s="32" customFormat="1" ht="30.75" customHeight="1">
      <c r="A27" s="33" t="s">
        <v>75</v>
      </c>
      <c r="B27" s="18" t="s">
        <v>80</v>
      </c>
      <c r="C27" s="34" t="s">
        <v>12</v>
      </c>
      <c r="D27" s="35">
        <v>220</v>
      </c>
      <c r="E27" s="37">
        <v>150</v>
      </c>
      <c r="F27" s="38">
        <f t="shared" si="0"/>
        <v>33000</v>
      </c>
      <c r="G27" s="38">
        <v>48</v>
      </c>
      <c r="H27" s="31">
        <f t="shared" si="1"/>
        <v>10560</v>
      </c>
    </row>
    <row r="28" spans="1:8" s="32" customFormat="1" ht="37.5" customHeight="1">
      <c r="A28" s="33" t="s">
        <v>76</v>
      </c>
      <c r="B28" s="18" t="s">
        <v>81</v>
      </c>
      <c r="C28" s="34" t="s">
        <v>12</v>
      </c>
      <c r="D28" s="35">
        <v>220</v>
      </c>
      <c r="E28" s="37">
        <v>0.1</v>
      </c>
      <c r="F28" s="38">
        <f t="shared" si="0"/>
        <v>22</v>
      </c>
      <c r="G28" s="38">
        <v>68</v>
      </c>
      <c r="H28" s="31">
        <f t="shared" si="1"/>
        <v>14960</v>
      </c>
    </row>
    <row r="29" spans="1:8" s="32" customFormat="1" ht="45" customHeight="1">
      <c r="A29" s="33" t="s">
        <v>77</v>
      </c>
      <c r="B29" s="45" t="s">
        <v>82</v>
      </c>
      <c r="C29" s="34" t="s">
        <v>12</v>
      </c>
      <c r="D29" s="35">
        <v>175</v>
      </c>
      <c r="E29" s="37">
        <v>175</v>
      </c>
      <c r="F29" s="38">
        <f t="shared" si="0"/>
        <v>30625</v>
      </c>
      <c r="G29" s="38">
        <v>68.9</v>
      </c>
      <c r="H29" s="31">
        <f t="shared" si="1"/>
        <v>12057.500000000002</v>
      </c>
    </row>
    <row r="30" spans="1:8" s="32" customFormat="1" ht="37.5" customHeight="1">
      <c r="A30" s="33" t="s">
        <v>78</v>
      </c>
      <c r="B30" s="45" t="s">
        <v>83</v>
      </c>
      <c r="C30" s="34" t="s">
        <v>12</v>
      </c>
      <c r="D30" s="35">
        <v>175</v>
      </c>
      <c r="E30" s="37">
        <v>0.1</v>
      </c>
      <c r="F30" s="38">
        <f t="shared" si="0"/>
        <v>17.5</v>
      </c>
      <c r="G30" s="38">
        <v>88.9</v>
      </c>
      <c r="H30" s="31">
        <f t="shared" si="1"/>
        <v>15557.500000000002</v>
      </c>
    </row>
    <row r="31" spans="1:8" s="32" customFormat="1" ht="15.75">
      <c r="A31" s="57" t="s">
        <v>30</v>
      </c>
      <c r="B31" s="63" t="s">
        <v>47</v>
      </c>
      <c r="C31" s="59"/>
      <c r="D31" s="60"/>
      <c r="E31" s="61"/>
      <c r="F31" s="38"/>
      <c r="G31" s="38"/>
      <c r="H31" s="31"/>
    </row>
    <row r="32" spans="1:8" s="32" customFormat="1" ht="31.5">
      <c r="A32" s="33" t="s">
        <v>48</v>
      </c>
      <c r="B32" s="18" t="s">
        <v>84</v>
      </c>
      <c r="C32" s="34" t="s">
        <v>12</v>
      </c>
      <c r="D32" s="35">
        <v>688</v>
      </c>
      <c r="E32" s="37">
        <v>12</v>
      </c>
      <c r="F32" s="38">
        <f t="shared" si="0"/>
        <v>8256</v>
      </c>
      <c r="G32" s="38">
        <v>6.07</v>
      </c>
      <c r="H32" s="31">
        <f t="shared" si="1"/>
        <v>4176.16</v>
      </c>
    </row>
    <row r="33" spans="1:8" s="32" customFormat="1" ht="42" customHeight="1">
      <c r="A33" s="33" t="s">
        <v>49</v>
      </c>
      <c r="B33" s="45" t="s">
        <v>85</v>
      </c>
      <c r="C33" s="34" t="s">
        <v>15</v>
      </c>
      <c r="D33" s="35">
        <v>47</v>
      </c>
      <c r="E33" s="37">
        <v>60</v>
      </c>
      <c r="F33" s="38">
        <f t="shared" si="0"/>
        <v>2820</v>
      </c>
      <c r="G33" s="38">
        <v>62.56</v>
      </c>
      <c r="H33" s="31">
        <f t="shared" si="1"/>
        <v>2940.32</v>
      </c>
    </row>
    <row r="34" spans="1:8" s="32" customFormat="1" ht="33.75" customHeight="1">
      <c r="A34" s="33" t="s">
        <v>88</v>
      </c>
      <c r="B34" s="45" t="s">
        <v>86</v>
      </c>
      <c r="C34" s="34" t="s">
        <v>12</v>
      </c>
      <c r="D34" s="35">
        <v>80</v>
      </c>
      <c r="E34" s="37">
        <v>80</v>
      </c>
      <c r="F34" s="38">
        <f t="shared" si="0"/>
        <v>6400</v>
      </c>
      <c r="G34" s="38">
        <v>69.38</v>
      </c>
      <c r="H34" s="31">
        <f t="shared" si="1"/>
        <v>5550.4</v>
      </c>
    </row>
    <row r="35" spans="1:8" s="32" customFormat="1" ht="19.5" customHeight="1">
      <c r="A35" s="57" t="s">
        <v>31</v>
      </c>
      <c r="B35" s="62" t="s">
        <v>32</v>
      </c>
      <c r="C35" s="59"/>
      <c r="D35" s="60"/>
      <c r="E35" s="61"/>
      <c r="F35" s="38"/>
      <c r="G35" s="38"/>
      <c r="H35" s="31"/>
    </row>
    <row r="36" spans="1:8" s="32" customFormat="1" ht="20.25" customHeight="1">
      <c r="A36" s="33" t="s">
        <v>17</v>
      </c>
      <c r="B36" s="18" t="s">
        <v>89</v>
      </c>
      <c r="C36" s="34" t="s">
        <v>13</v>
      </c>
      <c r="D36" s="35">
        <v>26</v>
      </c>
      <c r="E36" s="37">
        <v>5500</v>
      </c>
      <c r="F36" s="38">
        <f t="shared" si="0"/>
        <v>143000</v>
      </c>
      <c r="G36" s="38">
        <v>13360.31</v>
      </c>
      <c r="H36" s="53">
        <f t="shared" si="1"/>
        <v>347368.06</v>
      </c>
    </row>
    <row r="37" spans="1:8" s="32" customFormat="1" ht="31.5">
      <c r="A37" s="33" t="s">
        <v>87</v>
      </c>
      <c r="B37" s="18" t="s">
        <v>90</v>
      </c>
      <c r="C37" s="34" t="s">
        <v>13</v>
      </c>
      <c r="D37" s="35">
        <v>5</v>
      </c>
      <c r="E37" s="37">
        <v>2400</v>
      </c>
      <c r="F37" s="38">
        <f t="shared" si="0"/>
        <v>12000</v>
      </c>
      <c r="G37" s="38">
        <v>4083</v>
      </c>
      <c r="H37" s="31">
        <f t="shared" si="1"/>
        <v>20415</v>
      </c>
    </row>
    <row r="38" spans="1:8" s="32" customFormat="1" ht="31.5">
      <c r="A38" s="33" t="s">
        <v>92</v>
      </c>
      <c r="B38" s="18" t="s">
        <v>93</v>
      </c>
      <c r="C38" s="34" t="s">
        <v>13</v>
      </c>
      <c r="D38" s="35">
        <v>2</v>
      </c>
      <c r="E38" s="37">
        <v>5500</v>
      </c>
      <c r="F38" s="38">
        <f t="shared" si="0"/>
        <v>11000</v>
      </c>
      <c r="G38" s="38">
        <v>11812.5</v>
      </c>
      <c r="H38" s="31">
        <f t="shared" si="1"/>
        <v>23625</v>
      </c>
    </row>
    <row r="39" spans="1:8" s="32" customFormat="1" ht="15.75">
      <c r="A39" s="57" t="s">
        <v>18</v>
      </c>
      <c r="B39" s="62" t="s">
        <v>50</v>
      </c>
      <c r="C39" s="59"/>
      <c r="D39" s="60"/>
      <c r="E39" s="61"/>
      <c r="F39" s="38"/>
      <c r="G39" s="38"/>
      <c r="H39" s="31"/>
    </row>
    <row r="40" spans="1:8" s="32" customFormat="1" ht="31.5">
      <c r="A40" s="33" t="s">
        <v>19</v>
      </c>
      <c r="B40" s="18" t="s">
        <v>91</v>
      </c>
      <c r="C40" s="34" t="s">
        <v>12</v>
      </c>
      <c r="D40" s="35">
        <v>2392</v>
      </c>
      <c r="E40" s="37">
        <v>12</v>
      </c>
      <c r="F40" s="38">
        <f t="shared" si="0"/>
        <v>28704</v>
      </c>
      <c r="G40" s="38">
        <v>9.83</v>
      </c>
      <c r="H40" s="31">
        <f t="shared" si="1"/>
        <v>23513.36</v>
      </c>
    </row>
    <row r="41" spans="1:8" s="32" customFormat="1" ht="31.5">
      <c r="A41" s="33" t="s">
        <v>20</v>
      </c>
      <c r="B41" s="45" t="s">
        <v>94</v>
      </c>
      <c r="C41" s="34" t="s">
        <v>13</v>
      </c>
      <c r="D41" s="35">
        <v>1</v>
      </c>
      <c r="E41" s="37">
        <v>900</v>
      </c>
      <c r="F41" s="38">
        <f t="shared" si="0"/>
        <v>900</v>
      </c>
      <c r="G41" s="38">
        <v>1785</v>
      </c>
      <c r="H41" s="31">
        <f t="shared" si="1"/>
        <v>1785</v>
      </c>
    </row>
    <row r="42" spans="1:8" s="32" customFormat="1" ht="31.5">
      <c r="A42" s="33" t="s">
        <v>21</v>
      </c>
      <c r="B42" s="45" t="s">
        <v>95</v>
      </c>
      <c r="C42" s="34" t="s">
        <v>12</v>
      </c>
      <c r="D42" s="35">
        <v>7005</v>
      </c>
      <c r="E42" s="37">
        <v>40</v>
      </c>
      <c r="F42" s="38">
        <f t="shared" si="0"/>
        <v>280200</v>
      </c>
      <c r="G42" s="38">
        <v>32.82</v>
      </c>
      <c r="H42" s="31">
        <f t="shared" si="1"/>
        <v>229904.1</v>
      </c>
    </row>
    <row r="43" spans="1:8" s="32" customFormat="1" ht="29.25" customHeight="1">
      <c r="A43" s="33" t="s">
        <v>22</v>
      </c>
      <c r="B43" s="39" t="s">
        <v>96</v>
      </c>
      <c r="C43" s="34" t="s">
        <v>12</v>
      </c>
      <c r="D43" s="34">
        <v>20</v>
      </c>
      <c r="E43" s="37">
        <v>52</v>
      </c>
      <c r="F43" s="38">
        <f t="shared" si="0"/>
        <v>1040</v>
      </c>
      <c r="G43" s="38">
        <v>63.7</v>
      </c>
      <c r="H43" s="31">
        <f t="shared" si="1"/>
        <v>1274</v>
      </c>
    </row>
    <row r="44" spans="1:8" s="32" customFormat="1" ht="29.25" customHeight="1">
      <c r="A44" s="33" t="s">
        <v>98</v>
      </c>
      <c r="B44" s="18" t="s">
        <v>97</v>
      </c>
      <c r="C44" s="34" t="s">
        <v>13</v>
      </c>
      <c r="D44" s="34">
        <v>9</v>
      </c>
      <c r="E44" s="37">
        <v>1638</v>
      </c>
      <c r="F44" s="38">
        <f t="shared" si="0"/>
        <v>14742</v>
      </c>
      <c r="G44" s="38">
        <v>3069.56</v>
      </c>
      <c r="H44" s="31">
        <f t="shared" si="1"/>
        <v>27626.04</v>
      </c>
    </row>
    <row r="45" spans="1:8" s="32" customFormat="1" ht="29.25" customHeight="1">
      <c r="A45" s="33" t="s">
        <v>99</v>
      </c>
      <c r="B45" s="45" t="s">
        <v>100</v>
      </c>
      <c r="C45" s="34" t="s">
        <v>12</v>
      </c>
      <c r="D45" s="34">
        <v>9481</v>
      </c>
      <c r="E45" s="37">
        <v>44</v>
      </c>
      <c r="F45" s="38">
        <f t="shared" si="0"/>
        <v>417164</v>
      </c>
      <c r="G45" s="38">
        <v>52.58</v>
      </c>
      <c r="H45" s="31">
        <f t="shared" si="1"/>
        <v>498510.98</v>
      </c>
    </row>
    <row r="46" spans="1:8" s="32" customFormat="1" ht="29.25" customHeight="1">
      <c r="A46" s="33" t="s">
        <v>101</v>
      </c>
      <c r="B46" s="47" t="s">
        <v>107</v>
      </c>
      <c r="C46" s="34" t="s">
        <v>12</v>
      </c>
      <c r="D46" s="34">
        <v>20</v>
      </c>
      <c r="E46" s="37">
        <v>66</v>
      </c>
      <c r="F46" s="38">
        <f t="shared" si="0"/>
        <v>1320</v>
      </c>
      <c r="G46" s="38">
        <v>83.85</v>
      </c>
      <c r="H46" s="31">
        <f t="shared" si="1"/>
        <v>1677</v>
      </c>
    </row>
    <row r="47" spans="1:8" s="32" customFormat="1" ht="29.25" customHeight="1">
      <c r="A47" s="33" t="s">
        <v>102</v>
      </c>
      <c r="B47" s="18" t="s">
        <v>108</v>
      </c>
      <c r="C47" s="34" t="s">
        <v>13</v>
      </c>
      <c r="D47" s="34">
        <v>9</v>
      </c>
      <c r="E47" s="37">
        <v>2200</v>
      </c>
      <c r="F47" s="38">
        <f t="shared" si="0"/>
        <v>19800</v>
      </c>
      <c r="G47" s="38">
        <v>4880.33</v>
      </c>
      <c r="H47" s="31">
        <f t="shared" si="1"/>
        <v>43922.97</v>
      </c>
    </row>
    <row r="48" spans="1:8" s="32" customFormat="1" ht="29.25" customHeight="1">
      <c r="A48" s="33" t="s">
        <v>103</v>
      </c>
      <c r="B48" s="45" t="s">
        <v>109</v>
      </c>
      <c r="C48" s="34" t="s">
        <v>12</v>
      </c>
      <c r="D48" s="34">
        <v>9795</v>
      </c>
      <c r="E48" s="37">
        <v>54</v>
      </c>
      <c r="F48" s="38">
        <f t="shared" si="0"/>
        <v>528930</v>
      </c>
      <c r="G48" s="38">
        <v>78.21</v>
      </c>
      <c r="H48" s="31">
        <f t="shared" si="1"/>
        <v>766066.95</v>
      </c>
    </row>
    <row r="49" spans="1:8" s="32" customFormat="1" ht="29.25" customHeight="1">
      <c r="A49" s="33" t="s">
        <v>104</v>
      </c>
      <c r="B49" s="45" t="s">
        <v>110</v>
      </c>
      <c r="C49" s="34" t="s">
        <v>13</v>
      </c>
      <c r="D49" s="34">
        <v>7</v>
      </c>
      <c r="E49" s="37">
        <v>3250</v>
      </c>
      <c r="F49" s="38">
        <f t="shared" si="0"/>
        <v>22750</v>
      </c>
      <c r="G49" s="38">
        <v>7591.13</v>
      </c>
      <c r="H49" s="31">
        <f t="shared" si="1"/>
        <v>53137.91</v>
      </c>
    </row>
    <row r="50" spans="1:8" s="32" customFormat="1" ht="29.25" customHeight="1">
      <c r="A50" s="33" t="s">
        <v>105</v>
      </c>
      <c r="B50" s="18" t="s">
        <v>111</v>
      </c>
      <c r="C50" s="34" t="s">
        <v>15</v>
      </c>
      <c r="D50" s="34">
        <v>1</v>
      </c>
      <c r="E50" s="37">
        <v>4500</v>
      </c>
      <c r="F50" s="38">
        <f t="shared" si="0"/>
        <v>4500</v>
      </c>
      <c r="G50" s="38">
        <v>11556</v>
      </c>
      <c r="H50" s="31">
        <f t="shared" si="1"/>
        <v>11556</v>
      </c>
    </row>
    <row r="51" spans="1:8" s="32" customFormat="1" ht="29.25" customHeight="1">
      <c r="A51" s="33" t="s">
        <v>106</v>
      </c>
      <c r="B51" s="48" t="s">
        <v>112</v>
      </c>
      <c r="C51" s="34" t="s">
        <v>15</v>
      </c>
      <c r="D51" s="34">
        <v>1</v>
      </c>
      <c r="E51" s="37">
        <v>1500</v>
      </c>
      <c r="F51" s="38">
        <f t="shared" si="0"/>
        <v>1500</v>
      </c>
      <c r="G51" s="38">
        <v>209</v>
      </c>
      <c r="H51" s="31">
        <f t="shared" si="1"/>
        <v>209</v>
      </c>
    </row>
    <row r="52" spans="1:8" s="32" customFormat="1" ht="63">
      <c r="A52" s="33" t="s">
        <v>113</v>
      </c>
      <c r="B52" s="45" t="s">
        <v>114</v>
      </c>
      <c r="C52" s="34" t="s">
        <v>15</v>
      </c>
      <c r="D52" s="35">
        <v>1</v>
      </c>
      <c r="E52" s="37">
        <v>5000</v>
      </c>
      <c r="F52" s="38">
        <f t="shared" si="0"/>
        <v>5000</v>
      </c>
      <c r="G52" s="36">
        <v>2767</v>
      </c>
      <c r="H52" s="31">
        <f t="shared" si="1"/>
        <v>2767</v>
      </c>
    </row>
    <row r="53" spans="1:8" s="32" customFormat="1" ht="15.75">
      <c r="A53" s="57" t="s">
        <v>115</v>
      </c>
      <c r="B53" s="58" t="s">
        <v>116</v>
      </c>
      <c r="C53" s="59"/>
      <c r="D53" s="60"/>
      <c r="E53" s="61"/>
      <c r="F53" s="38"/>
      <c r="G53" s="31"/>
      <c r="H53" s="31"/>
    </row>
    <row r="54" spans="1:8" s="32" customFormat="1" ht="47.25">
      <c r="A54" s="33" t="s">
        <v>118</v>
      </c>
      <c r="B54" s="45" t="s">
        <v>117</v>
      </c>
      <c r="C54" s="34" t="s">
        <v>13</v>
      </c>
      <c r="D54" s="35">
        <v>30</v>
      </c>
      <c r="E54" s="37">
        <v>800</v>
      </c>
      <c r="F54" s="38">
        <f t="shared" si="0"/>
        <v>24000</v>
      </c>
      <c r="G54" s="36">
        <v>731.53</v>
      </c>
      <c r="H54" s="31">
        <f t="shared" si="1"/>
        <v>21945.899999999998</v>
      </c>
    </row>
    <row r="55" spans="1:8" s="32" customFormat="1" ht="47.25">
      <c r="A55" s="33" t="s">
        <v>119</v>
      </c>
      <c r="B55" s="45" t="s">
        <v>120</v>
      </c>
      <c r="C55" s="34" t="s">
        <v>13</v>
      </c>
      <c r="D55" s="35">
        <v>30</v>
      </c>
      <c r="E55" s="37">
        <v>1900</v>
      </c>
      <c r="F55" s="38">
        <f t="shared" si="0"/>
        <v>57000</v>
      </c>
      <c r="G55" s="36">
        <v>760</v>
      </c>
      <c r="H55" s="31">
        <f t="shared" si="1"/>
        <v>22800</v>
      </c>
    </row>
    <row r="56" spans="1:8" s="32" customFormat="1" ht="31.5">
      <c r="A56" s="33" t="s">
        <v>23</v>
      </c>
      <c r="B56" s="46" t="s">
        <v>121</v>
      </c>
      <c r="C56" s="40" t="s">
        <v>12</v>
      </c>
      <c r="D56" s="49">
        <v>27858</v>
      </c>
      <c r="E56" s="36">
        <v>2</v>
      </c>
      <c r="F56" s="38">
        <f t="shared" si="0"/>
        <v>55716</v>
      </c>
      <c r="G56" s="36">
        <v>0.5</v>
      </c>
      <c r="H56" s="31">
        <f t="shared" si="1"/>
        <v>13929</v>
      </c>
    </row>
    <row r="57" spans="1:8" ht="18.75">
      <c r="A57" s="50" t="s">
        <v>126</v>
      </c>
      <c r="B57" s="25"/>
      <c r="C57" s="51"/>
      <c r="D57" s="52"/>
      <c r="E57" s="19"/>
      <c r="F57" s="55">
        <f>SUM(F10:F56)</f>
        <v>1905722.2</v>
      </c>
      <c r="G57" s="19"/>
      <c r="H57" s="54">
        <f>SUM(H10:H56)</f>
        <v>2443811.9</v>
      </c>
    </row>
    <row r="58" spans="1:8" ht="15.75">
      <c r="A58" s="1"/>
      <c r="B58" s="1"/>
      <c r="C58" s="1"/>
      <c r="D58" s="1"/>
      <c r="E58" s="1"/>
      <c r="F58" s="1"/>
      <c r="G58" s="1"/>
      <c r="H58" s="1"/>
    </row>
    <row r="59" spans="1:8" ht="15.75">
      <c r="A59" s="20"/>
      <c r="B59" s="21"/>
      <c r="C59" s="44"/>
      <c r="D59" s="22"/>
      <c r="E59" s="22"/>
      <c r="F59" s="22"/>
      <c r="G59" s="22"/>
      <c r="H59" s="22"/>
    </row>
    <row r="60" spans="1:8" ht="15.75">
      <c r="A60" s="68" t="s">
        <v>34</v>
      </c>
      <c r="B60" s="68"/>
      <c r="C60" s="1"/>
      <c r="D60" s="1"/>
      <c r="E60" s="1"/>
      <c r="F60" s="1"/>
      <c r="G60" s="1"/>
      <c r="H60" s="1"/>
    </row>
    <row r="61" spans="1:8" ht="15.75">
      <c r="A61" s="3"/>
      <c r="B61" s="4"/>
      <c r="C61" s="5"/>
      <c r="D61" s="4"/>
      <c r="E61" s="69"/>
      <c r="F61" s="70"/>
      <c r="G61" s="71"/>
      <c r="H61" s="71"/>
    </row>
    <row r="62" spans="1:8" ht="15.75">
      <c r="A62" s="6"/>
      <c r="B62" s="7"/>
      <c r="C62" s="7"/>
      <c r="D62" s="7"/>
      <c r="E62" s="66"/>
      <c r="F62" s="72"/>
      <c r="G62" s="73"/>
      <c r="H62" s="73"/>
    </row>
    <row r="63" spans="1:8" ht="15.75">
      <c r="A63" s="7"/>
      <c r="B63" s="7"/>
      <c r="C63" s="7"/>
      <c r="D63" s="7"/>
      <c r="E63" s="66"/>
      <c r="F63" s="77"/>
      <c r="G63" s="66"/>
      <c r="H63" s="66"/>
    </row>
    <row r="64" spans="1:8" ht="15.75">
      <c r="A64" s="6"/>
      <c r="B64" s="7"/>
      <c r="C64" s="7"/>
      <c r="D64" s="7"/>
      <c r="E64" s="74"/>
      <c r="F64" s="75"/>
      <c r="G64" s="74"/>
      <c r="H64" s="74"/>
    </row>
    <row r="65" spans="1:8" ht="15.75">
      <c r="A65" s="8" t="s">
        <v>0</v>
      </c>
      <c r="B65" s="7"/>
      <c r="C65" s="7"/>
      <c r="D65" s="9" t="s">
        <v>9</v>
      </c>
      <c r="E65" s="10" t="s">
        <v>3</v>
      </c>
      <c r="F65" s="11" t="s">
        <v>5</v>
      </c>
      <c r="G65" s="10" t="s">
        <v>3</v>
      </c>
      <c r="H65" s="12" t="s">
        <v>5</v>
      </c>
    </row>
    <row r="66" spans="1:8" ht="15.75">
      <c r="A66" s="13" t="s">
        <v>2</v>
      </c>
      <c r="B66" s="13" t="s">
        <v>1</v>
      </c>
      <c r="C66" s="14" t="s">
        <v>3</v>
      </c>
      <c r="D66" s="14" t="s">
        <v>10</v>
      </c>
      <c r="E66" s="15" t="s">
        <v>6</v>
      </c>
      <c r="F66" s="16" t="s">
        <v>4</v>
      </c>
      <c r="G66" s="15" t="s">
        <v>6</v>
      </c>
      <c r="H66" s="17" t="s">
        <v>4</v>
      </c>
    </row>
    <row r="67" spans="1:8" s="32" customFormat="1" ht="31.5">
      <c r="A67" s="28" t="s">
        <v>51</v>
      </c>
      <c r="B67" s="39" t="s">
        <v>52</v>
      </c>
      <c r="C67" s="34" t="s">
        <v>15</v>
      </c>
      <c r="D67" s="34">
        <v>1</v>
      </c>
      <c r="E67" s="29">
        <v>6000</v>
      </c>
      <c r="F67" s="30">
        <f>E67*D67</f>
        <v>6000</v>
      </c>
      <c r="G67" s="31">
        <v>4400</v>
      </c>
      <c r="H67" s="31">
        <f>G67*D67</f>
        <v>4400</v>
      </c>
    </row>
    <row r="68" spans="1:8" s="32" customFormat="1" ht="63">
      <c r="A68" s="28" t="s">
        <v>123</v>
      </c>
      <c r="B68" s="39" t="s">
        <v>122</v>
      </c>
      <c r="C68" s="34" t="s">
        <v>12</v>
      </c>
      <c r="D68" s="34">
        <v>9795</v>
      </c>
      <c r="E68" s="29">
        <v>75</v>
      </c>
      <c r="F68" s="30">
        <f>E68*D68</f>
        <v>734625</v>
      </c>
      <c r="G68" s="31">
        <v>102.32</v>
      </c>
      <c r="H68" s="31">
        <f>G68*D68</f>
        <v>1002224.3999999999</v>
      </c>
    </row>
    <row r="69" spans="1:8" s="32" customFormat="1" ht="18.75">
      <c r="A69" s="1"/>
      <c r="B69" s="2"/>
      <c r="C69" s="1"/>
      <c r="D69" s="21"/>
      <c r="E69" s="21"/>
      <c r="F69" s="23"/>
      <c r="G69" s="1"/>
      <c r="H69" s="1"/>
    </row>
    <row r="70" spans="1:8" s="32" customFormat="1" ht="18.75">
      <c r="A70" s="2"/>
      <c r="B70" s="2"/>
      <c r="C70" s="2"/>
      <c r="D70" s="2"/>
      <c r="E70" s="24" t="s">
        <v>35</v>
      </c>
      <c r="F70" s="25"/>
      <c r="G70" s="25"/>
      <c r="H70" s="25"/>
    </row>
    <row r="71" spans="1:8" s="32" customFormat="1" ht="12.75">
      <c r="A71" s="2"/>
      <c r="B71" s="2"/>
      <c r="C71" s="2"/>
      <c r="D71" s="2"/>
      <c r="E71" s="2"/>
      <c r="F71" s="2"/>
      <c r="G71" s="2"/>
      <c r="H71" s="2"/>
    </row>
    <row r="72" spans="1:8" s="32" customFormat="1" ht="15.75">
      <c r="A72" s="2"/>
      <c r="B72" s="1"/>
      <c r="C72" s="2"/>
      <c r="D72" s="2"/>
      <c r="E72" s="2"/>
      <c r="F72" s="2"/>
      <c r="G72" s="2"/>
      <c r="H72" s="2"/>
    </row>
    <row r="73" spans="1:8" s="32" customFormat="1" ht="15.75">
      <c r="A73" s="2"/>
      <c r="B73" s="26"/>
      <c r="C73" s="2"/>
      <c r="D73" s="2"/>
      <c r="E73" s="2"/>
      <c r="F73" s="2"/>
      <c r="G73" s="2"/>
      <c r="H73" s="2"/>
    </row>
    <row r="74" spans="1:8" s="32" customFormat="1" ht="15.75">
      <c r="A74" s="2"/>
      <c r="B74" s="26" t="s">
        <v>8</v>
      </c>
      <c r="C74" s="2"/>
      <c r="D74" s="2"/>
      <c r="E74" s="2"/>
      <c r="F74" s="2"/>
      <c r="G74" s="2"/>
      <c r="H74" s="2"/>
    </row>
    <row r="75" spans="1:8" s="32" customFormat="1" ht="15.75">
      <c r="A75" s="2"/>
      <c r="B75" s="26" t="s">
        <v>53</v>
      </c>
      <c r="C75" s="2"/>
      <c r="D75" s="2"/>
      <c r="E75" s="2"/>
      <c r="F75" s="2"/>
      <c r="G75" s="2"/>
      <c r="H75" s="2"/>
    </row>
    <row r="76" spans="1:8" s="32" customFormat="1" ht="15.75">
      <c r="A76" s="2"/>
      <c r="B76" s="26" t="s">
        <v>124</v>
      </c>
      <c r="C76" s="2"/>
      <c r="D76" s="2"/>
      <c r="E76" s="2"/>
      <c r="F76" s="2"/>
      <c r="G76" s="2"/>
      <c r="H76" s="2"/>
    </row>
    <row r="77" spans="1:8" s="32" customFormat="1" ht="15.75">
      <c r="A77" s="2"/>
      <c r="B77" s="26"/>
      <c r="C77" s="2"/>
      <c r="D77" s="2"/>
      <c r="E77" s="2"/>
      <c r="F77" s="2"/>
      <c r="G77" s="2"/>
      <c r="H77" s="2"/>
    </row>
    <row r="78" spans="1:8" s="32" customFormat="1" ht="15.75">
      <c r="A78" s="2"/>
      <c r="B78" s="27" t="s">
        <v>58</v>
      </c>
      <c r="C78" s="2"/>
      <c r="D78" s="2"/>
      <c r="E78" s="2"/>
      <c r="F78" s="2"/>
      <c r="G78" s="2"/>
      <c r="H78" s="2"/>
    </row>
    <row r="79" spans="1:8" s="32" customFormat="1" ht="15.75">
      <c r="A79" s="2"/>
      <c r="B79" s="27" t="s">
        <v>7</v>
      </c>
      <c r="C79" s="2"/>
      <c r="D79" s="2"/>
      <c r="E79" s="2"/>
      <c r="F79" s="2"/>
      <c r="G79" s="2"/>
      <c r="H79" s="2"/>
    </row>
    <row r="80" spans="1:8" s="32" customFormat="1" ht="15.75">
      <c r="A80" s="2"/>
      <c r="B80" s="1"/>
      <c r="C80" s="2"/>
      <c r="D80" s="2"/>
      <c r="E80" s="2"/>
      <c r="F80" s="2"/>
      <c r="G80" s="2"/>
      <c r="H80" s="2"/>
    </row>
    <row r="81" spans="1:8" s="32" customFormat="1" ht="15.75">
      <c r="A81" s="2"/>
      <c r="B81" s="1"/>
      <c r="C81" s="2"/>
      <c r="D81" s="2"/>
      <c r="E81" s="2"/>
      <c r="F81" s="2"/>
      <c r="G81" s="2"/>
      <c r="H81" s="2"/>
    </row>
    <row r="82" spans="1:8" s="32" customFormat="1" ht="15.75">
      <c r="A82" s="2"/>
      <c r="B82" s="1"/>
      <c r="C82" s="2"/>
      <c r="D82" s="2"/>
      <c r="E82" s="2"/>
      <c r="F82" s="2"/>
      <c r="G82" s="2"/>
      <c r="H82" s="2"/>
    </row>
    <row r="83" spans="1:8" s="32" customFormat="1" ht="18.75">
      <c r="A83" s="2"/>
      <c r="B83" s="23"/>
      <c r="C83" s="2"/>
      <c r="D83" s="2"/>
      <c r="E83" s="2"/>
      <c r="F83" s="2"/>
      <c r="G83" s="2"/>
      <c r="H83" s="2"/>
    </row>
    <row r="84" spans="1:8" s="32" customFormat="1" ht="12.75">
      <c r="A84" s="2"/>
      <c r="B84" s="2"/>
      <c r="C84" s="2"/>
      <c r="D84" s="2"/>
      <c r="E84" s="2"/>
      <c r="F84" s="2"/>
      <c r="G84" s="2"/>
      <c r="H84" s="2"/>
    </row>
    <row r="85" spans="1:8" s="32" customFormat="1" ht="12.75">
      <c r="A85" s="2"/>
      <c r="B85" s="2"/>
      <c r="C85" s="2"/>
      <c r="D85" s="2"/>
      <c r="E85" s="2"/>
      <c r="F85" s="2"/>
      <c r="G85" s="2"/>
      <c r="H85" s="2"/>
    </row>
    <row r="86" spans="1:8" s="32" customFormat="1" ht="12.75">
      <c r="A86" s="2"/>
      <c r="B86" s="2"/>
      <c r="C86" s="2"/>
      <c r="D86" s="2"/>
      <c r="E86" s="2"/>
      <c r="F86" s="2"/>
      <c r="G86" s="2"/>
      <c r="H86" s="2"/>
    </row>
    <row r="87" spans="1:8" s="32" customFormat="1" ht="12.75">
      <c r="A87" s="2"/>
      <c r="B87" s="2"/>
      <c r="C87" s="2"/>
      <c r="D87" s="2"/>
      <c r="E87" s="2"/>
      <c r="F87" s="2"/>
      <c r="G87" s="2"/>
      <c r="H87" s="2"/>
    </row>
    <row r="88" spans="1:8" s="32" customFormat="1" ht="12.75">
      <c r="A88" s="2"/>
      <c r="B88" s="2"/>
      <c r="C88" s="2"/>
      <c r="D88" s="2"/>
      <c r="E88" s="2"/>
      <c r="F88" s="2"/>
      <c r="G88" s="2"/>
      <c r="H88" s="2"/>
    </row>
  </sheetData>
  <sheetProtection/>
  <mergeCells count="17">
    <mergeCell ref="G63:H63"/>
    <mergeCell ref="E61:F61"/>
    <mergeCell ref="G61:H61"/>
    <mergeCell ref="A60:B60"/>
    <mergeCell ref="E64:F64"/>
    <mergeCell ref="G64:H64"/>
    <mergeCell ref="E62:F62"/>
    <mergeCell ref="G62:H62"/>
    <mergeCell ref="E63:F63"/>
    <mergeCell ref="E4:F4"/>
    <mergeCell ref="E6:F6"/>
    <mergeCell ref="E7:F7"/>
    <mergeCell ref="G4:H4"/>
    <mergeCell ref="G6:H6"/>
    <mergeCell ref="G7:H7"/>
    <mergeCell ref="E5:F5"/>
    <mergeCell ref="G5:H5"/>
  </mergeCells>
  <printOptions horizontalCentered="1" verticalCentered="1"/>
  <pageMargins left="0.25" right="0.25" top="0.75" bottom="0.5" header="0.25" footer="0.25"/>
  <pageSetup horizontalDpi="600" verticalDpi="600" orientation="landscape" paperSize="5" scale="60" r:id="rId2"/>
  <headerFooter alignWithMargins="0">
    <oddHeader>&amp;C&amp;16MOUNT OLIVET WATER SYSTEM EXPANSION
FOR THE 
HART COUNTY WATER AND SEWER AUTHORITY</oddHeader>
    <oddFooter>&amp;L&amp;Z&amp;F&amp;R &amp;P</oddFooter>
  </headerFooter>
  <rowBreaks count="1" manualBreakCount="1">
    <brk id="58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Zack Bryan</cp:lastModifiedBy>
  <cp:lastPrinted>2023-12-18T00:41:29Z</cp:lastPrinted>
  <dcterms:created xsi:type="dcterms:W3CDTF">2002-01-07T16:14:38Z</dcterms:created>
  <dcterms:modified xsi:type="dcterms:W3CDTF">2024-02-15T22:03:12Z</dcterms:modified>
  <cp:category/>
  <cp:version/>
  <cp:contentType/>
  <cp:contentStatus/>
</cp:coreProperties>
</file>